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76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<sst xmlns="http://schemas.openxmlformats.org/spreadsheetml/2006/main" count="784" uniqueCount="388">
  <si>
    <t>SIRA NO</t>
  </si>
  <si>
    <t>İLÇESİ</t>
  </si>
  <si>
    <t xml:space="preserve">KÖY SIRA NO </t>
  </si>
  <si>
    <t>KÖYÜ</t>
  </si>
  <si>
    <t>MEVKİSİ</t>
  </si>
  <si>
    <t>KOVAN KAPASITESI (ADET)</t>
  </si>
  <si>
    <t>TOPLAM KOVAN KAPASİTESİ (ADET)</t>
  </si>
  <si>
    <t>SABİT</t>
  </si>
  <si>
    <t>GEZGİNCİ</t>
  </si>
  <si>
    <t>ACIPAYAM</t>
  </si>
  <si>
    <t>Acıpayam Merkez</t>
  </si>
  <si>
    <t>Tüm Köy</t>
  </si>
  <si>
    <t>Akalan</t>
  </si>
  <si>
    <t>"</t>
  </si>
  <si>
    <t>Alcı</t>
  </si>
  <si>
    <t>Aliveren</t>
  </si>
  <si>
    <t>Alaattin</t>
  </si>
  <si>
    <t>Apa</t>
  </si>
  <si>
    <t>Bedirbey</t>
  </si>
  <si>
    <t>Benlik</t>
  </si>
  <si>
    <t>Corum</t>
  </si>
  <si>
    <t>Çakır</t>
  </si>
  <si>
    <t>Çiftlik</t>
  </si>
  <si>
    <t>Darıveren</t>
  </si>
  <si>
    <t>Dodurgalar</t>
  </si>
  <si>
    <t>Eskiköy</t>
  </si>
  <si>
    <t>Gümüş</t>
  </si>
  <si>
    <t>Gölcük</t>
  </si>
  <si>
    <t>Güney</t>
  </si>
  <si>
    <t>Hisar</t>
  </si>
  <si>
    <t>Karahöyük</t>
  </si>
  <si>
    <t>K.H.Avşarı</t>
  </si>
  <si>
    <t>Karaismailler</t>
  </si>
  <si>
    <t>Kelekçi</t>
  </si>
  <si>
    <t>Kumavşarı</t>
  </si>
  <si>
    <t>Köke</t>
  </si>
  <si>
    <t>Olukbaşı</t>
  </si>
  <si>
    <t>Ören</t>
  </si>
  <si>
    <t>Pınarbaşı</t>
  </si>
  <si>
    <t>Pınaryazı</t>
  </si>
  <si>
    <t>Sırçalık</t>
  </si>
  <si>
    <t>Suçatı</t>
  </si>
  <si>
    <t>Ucarı</t>
  </si>
  <si>
    <t>Yolçatı</t>
  </si>
  <si>
    <t>Yazır</t>
  </si>
  <si>
    <t>Yeşilyuva</t>
  </si>
  <si>
    <t xml:space="preserve">İLÇE TOPLAMI </t>
  </si>
  <si>
    <t>AKKÖY</t>
  </si>
  <si>
    <t>Akçapınar</t>
  </si>
  <si>
    <t>Akçapınar ile Belenardıç Köyleri arasındaki ormanlık ve kekik alanları</t>
  </si>
  <si>
    <t>Belenardıç</t>
  </si>
  <si>
    <t>Gölemezli</t>
  </si>
  <si>
    <t>Pamuk Ekim Alanları</t>
  </si>
  <si>
    <t>Yukarışamlı</t>
  </si>
  <si>
    <t>İLÇE TOPLAMI</t>
  </si>
  <si>
    <t>BABADAĞ</t>
  </si>
  <si>
    <t>Merkez</t>
  </si>
  <si>
    <t xml:space="preserve">Karaçöplen, Gazi Mahallesi, Başalan Yaylası </t>
  </si>
  <si>
    <t>Oğuzlar</t>
  </si>
  <si>
    <t>Kıranyer</t>
  </si>
  <si>
    <t>-</t>
  </si>
  <si>
    <t>Demirli</t>
  </si>
  <si>
    <t>Ahıllı</t>
  </si>
  <si>
    <t>Kelleci</t>
  </si>
  <si>
    <t>Bekirler</t>
  </si>
  <si>
    <t>Mollaahmet</t>
  </si>
  <si>
    <t>Yeniköy</t>
  </si>
  <si>
    <t>BAKLAN</t>
  </si>
  <si>
    <t>Merkez(Baklan)</t>
  </si>
  <si>
    <t>Balca</t>
  </si>
  <si>
    <t>Boğaziçi</t>
  </si>
  <si>
    <t>Yukarısaylam</t>
  </si>
  <si>
    <t>Dağal</t>
  </si>
  <si>
    <t>Çevlik</t>
  </si>
  <si>
    <t>Çataloba</t>
  </si>
  <si>
    <t>Kepez</t>
  </si>
  <si>
    <t>Konak</t>
  </si>
  <si>
    <t>Mera</t>
  </si>
  <si>
    <t>Hadim</t>
  </si>
  <si>
    <t>Hadim Bağları</t>
  </si>
  <si>
    <t>Kavaklar</t>
  </si>
  <si>
    <t xml:space="preserve">Taşkesik </t>
  </si>
  <si>
    <t>Beyelli</t>
  </si>
  <si>
    <t>İcikli</t>
  </si>
  <si>
    <t>Şenyayla</t>
  </si>
  <si>
    <t>BEKİLLİ</t>
  </si>
  <si>
    <t>Çoğaşlı</t>
  </si>
  <si>
    <t>Ekizbaba</t>
  </si>
  <si>
    <t>Köselli</t>
  </si>
  <si>
    <t>Kutlubey</t>
  </si>
  <si>
    <t>Sırıklı</t>
  </si>
  <si>
    <t>Yeşiloba</t>
  </si>
  <si>
    <t>BEYAĞAÇ</t>
  </si>
  <si>
    <t>Cumhuriyet mah.</t>
  </si>
  <si>
    <t>Çamlık Mah.</t>
  </si>
  <si>
    <t>Zafer Mah.</t>
  </si>
  <si>
    <t>Fatih Mah.</t>
  </si>
  <si>
    <t>Kapuz Köyü</t>
  </si>
  <si>
    <t>BOZKURT</t>
  </si>
  <si>
    <t>Alikurt</t>
  </si>
  <si>
    <t>Armutalan</t>
  </si>
  <si>
    <t>Avdan</t>
  </si>
  <si>
    <t>Baklankuyucak</t>
  </si>
  <si>
    <t>Çambaşı</t>
  </si>
  <si>
    <t>Sazköy</t>
  </si>
  <si>
    <t>İnceler</t>
  </si>
  <si>
    <t>İncelertekkesi</t>
  </si>
  <si>
    <t>Cumalı</t>
  </si>
  <si>
    <t>Yenibağlar</t>
  </si>
  <si>
    <t>Hayrettin</t>
  </si>
  <si>
    <t>Başçeşme</t>
  </si>
  <si>
    <t>Mecidiye</t>
  </si>
  <si>
    <t>Tutluca</t>
  </si>
  <si>
    <t>BULDAN</t>
  </si>
  <si>
    <t>Aktaş</t>
  </si>
  <si>
    <t>Alandız</t>
  </si>
  <si>
    <t>Beyler</t>
  </si>
  <si>
    <t>Boğazçiftlik</t>
  </si>
  <si>
    <t>Bostanyeri</t>
  </si>
  <si>
    <t>Bozalan</t>
  </si>
  <si>
    <t>Bölmekaya</t>
  </si>
  <si>
    <t>Çamköy</t>
  </si>
  <si>
    <t>Çatak</t>
  </si>
  <si>
    <t>Derbent</t>
  </si>
  <si>
    <t>Dımbazlar</t>
  </si>
  <si>
    <t>Gülalan</t>
  </si>
  <si>
    <t>Hasanbeyler</t>
  </si>
  <si>
    <t>Kadıköy</t>
  </si>
  <si>
    <t>Karaköy</t>
  </si>
  <si>
    <t>Kaşıkçı</t>
  </si>
  <si>
    <t>Kırandamı</t>
  </si>
  <si>
    <t>Kovanoluk</t>
  </si>
  <si>
    <t>Kurudere</t>
  </si>
  <si>
    <t>Mahmutlu</t>
  </si>
  <si>
    <t>Sarımahmutlu</t>
  </si>
  <si>
    <t>Süleymanlı</t>
  </si>
  <si>
    <t>Türlübey</t>
  </si>
  <si>
    <t>Yayla</t>
  </si>
  <si>
    <t>Yeniçam</t>
  </si>
  <si>
    <t>ÇAL</t>
  </si>
  <si>
    <t>Akkent</t>
  </si>
  <si>
    <t>İsabey</t>
  </si>
  <si>
    <t>Aşagıseyit</t>
  </si>
  <si>
    <t>Kaplanlar</t>
  </si>
  <si>
    <t>Süller</t>
  </si>
  <si>
    <t>Denizler</t>
  </si>
  <si>
    <t>Selcen</t>
  </si>
  <si>
    <t>Ortaköy</t>
  </si>
  <si>
    <t>Yukarıseyit</t>
  </si>
  <si>
    <t>Bahadınlar</t>
  </si>
  <si>
    <t>Belevi</t>
  </si>
  <si>
    <t>Hançalar</t>
  </si>
  <si>
    <t>Kocaköy</t>
  </si>
  <si>
    <t>Mahmutgazi</t>
  </si>
  <si>
    <t>Dayılar</t>
  </si>
  <si>
    <t>Baklançakırlar</t>
  </si>
  <si>
    <t>Sazak</t>
  </si>
  <si>
    <t>Şapçılar</t>
  </si>
  <si>
    <t>ÇARDAK</t>
  </si>
  <si>
    <t>Devrent. Damlacık,Tokatyeri, Eski Tutluca yolu, Beylerli yolu, Kayadibi, Kireçderesi, Çeştepesi, Asri Mezarlık üstü</t>
  </si>
  <si>
    <t>Beylerli</t>
  </si>
  <si>
    <t xml:space="preserve">Güngörmez, Hacıkayası, Akbaş, Mezarkavağı, Değirmenderesi </t>
  </si>
  <si>
    <t>Çaltı</t>
  </si>
  <si>
    <t>Kurugöl, Çayır</t>
  </si>
  <si>
    <t>Sarnıç</t>
  </si>
  <si>
    <t>Gemiş</t>
  </si>
  <si>
    <t>Körez, Dağ Mahallesi</t>
  </si>
  <si>
    <t>Hayriye</t>
  </si>
  <si>
    <t>Çukurca,Küçükova, Yanıklık, Dallıboğaz,Başova, Çiftlik,Kuyulu, Kocakuz girişi.</t>
  </si>
  <si>
    <t>Söğüt</t>
  </si>
  <si>
    <t>Gelinçalı, Gökalan, Kuzuluk, Kepir, Kurumba Tepesi, Çalça, Dedecik</t>
  </si>
  <si>
    <t>ÇAMELİ</t>
  </si>
  <si>
    <t>Akpınar</t>
  </si>
  <si>
    <t>Arıkaya</t>
  </si>
  <si>
    <t>Ayvacık</t>
  </si>
  <si>
    <t>Bıçakçı</t>
  </si>
  <si>
    <t>Cevizli</t>
  </si>
  <si>
    <t>Cumaalanı</t>
  </si>
  <si>
    <t>Çamlıbel</t>
  </si>
  <si>
    <t>Çiğdemli</t>
  </si>
  <si>
    <t>Elmalı</t>
  </si>
  <si>
    <t>Ericek</t>
  </si>
  <si>
    <t>Gökçeyaka</t>
  </si>
  <si>
    <t>Gürsu</t>
  </si>
  <si>
    <t>Güzelyurt</t>
  </si>
  <si>
    <t>İmamlar</t>
  </si>
  <si>
    <t>Karabayır</t>
  </si>
  <si>
    <t>Kalınkoz</t>
  </si>
  <si>
    <t>Kınıkyeri</t>
  </si>
  <si>
    <t>Kirazlıyayla</t>
  </si>
  <si>
    <t>Kızılyaka</t>
  </si>
  <si>
    <t>Kolak</t>
  </si>
  <si>
    <t>Kocaova</t>
  </si>
  <si>
    <t>Sarıkavak</t>
  </si>
  <si>
    <t>Sofular</t>
  </si>
  <si>
    <t>Taşçılar</t>
  </si>
  <si>
    <t>Yaylapınar</t>
  </si>
  <si>
    <t>Yeşilyayla</t>
  </si>
  <si>
    <t>ÇİVRİL</t>
  </si>
  <si>
    <t>Beydilli</t>
  </si>
  <si>
    <t>Çötel</t>
  </si>
  <si>
    <t>Bucak</t>
  </si>
  <si>
    <t>Saz Mevki</t>
  </si>
  <si>
    <t>Cumalar</t>
  </si>
  <si>
    <t>Sığır Kuyruğu, Kaşıkçı</t>
  </si>
  <si>
    <t>Çandır</t>
  </si>
  <si>
    <t>Dere Mevkii</t>
  </si>
  <si>
    <t>Çıtak</t>
  </si>
  <si>
    <t>Boğaz Mevkii</t>
  </si>
  <si>
    <t>Emirhisar</t>
  </si>
  <si>
    <t>Çayır, Balçıkhisar</t>
  </si>
  <si>
    <t>Gümüşsu</t>
  </si>
  <si>
    <t>Bahçe Mevki, Deregözü Mevkii, Kum deresi mevki</t>
  </si>
  <si>
    <t>Işıklı - Yeniköy Mah</t>
  </si>
  <si>
    <t>Kum Yolu Mevkii</t>
  </si>
  <si>
    <t>Kıralan</t>
  </si>
  <si>
    <t>Karatoprak</t>
  </si>
  <si>
    <t>Kocayaka</t>
  </si>
  <si>
    <t>Beyce Sultan Höyüğü</t>
  </si>
  <si>
    <t>Koçak</t>
  </si>
  <si>
    <t>Eski Kum Ocağı</t>
  </si>
  <si>
    <t>Vakfıkebir Mevkii, Çayır, Gökbaşlı</t>
  </si>
  <si>
    <t>Sarılar</t>
  </si>
  <si>
    <t>Kanal Mevki</t>
  </si>
  <si>
    <t>GÜNEY</t>
  </si>
  <si>
    <t>Adıgüzeller</t>
  </si>
  <si>
    <t>Aydoğdu</t>
  </si>
  <si>
    <t>Aşağıçeşme</t>
  </si>
  <si>
    <t>Cindere</t>
  </si>
  <si>
    <t>Doğanlı</t>
  </si>
  <si>
    <t>Ertuğrul</t>
  </si>
  <si>
    <t>Eziler</t>
  </si>
  <si>
    <t>Hamidiye</t>
  </si>
  <si>
    <t>Haylamaz</t>
  </si>
  <si>
    <t>Karagözler</t>
  </si>
  <si>
    <t>Kerimler</t>
  </si>
  <si>
    <t>Koparan</t>
  </si>
  <si>
    <t>Ortaçeşme</t>
  </si>
  <si>
    <t>Parmaksızlar</t>
  </si>
  <si>
    <t>Yenikonak</t>
  </si>
  <si>
    <t>Çamrak</t>
  </si>
  <si>
    <t>Çorbacılar</t>
  </si>
  <si>
    <t>HONAZ</t>
  </si>
  <si>
    <t xml:space="preserve">Akbaş </t>
  </si>
  <si>
    <t>Köyiçi hariç Tüm Mevkiler</t>
  </si>
  <si>
    <t>Aşağıdağdere</t>
  </si>
  <si>
    <t>Kelbucak ve selsu mevki</t>
  </si>
  <si>
    <t>Aydınlar</t>
  </si>
  <si>
    <t>Dereçiftlik</t>
  </si>
  <si>
    <t>Hanyeri mevki ve köyüstü</t>
  </si>
  <si>
    <t>Emirazizli</t>
  </si>
  <si>
    <t>Döllenme amacı ile Bahçeler</t>
  </si>
  <si>
    <t>Gürleyik</t>
  </si>
  <si>
    <t xml:space="preserve">Uygun Mevki yok </t>
  </si>
  <si>
    <t>Kaklık</t>
  </si>
  <si>
    <t>Hanyeri mevki ve Sapaca yol güzergahı</t>
  </si>
  <si>
    <t>Karaçay</t>
  </si>
  <si>
    <t>Karateke</t>
  </si>
  <si>
    <t>Murtat ve Orbuk mevkileri</t>
  </si>
  <si>
    <t>Kızılyer</t>
  </si>
  <si>
    <t>Kocabaş</t>
  </si>
  <si>
    <t xml:space="preserve">Acıdere, Çakmak alanı </t>
  </si>
  <si>
    <t>Menteşe</t>
  </si>
  <si>
    <t>Ovacık</t>
  </si>
  <si>
    <t>Bekliyazı,Taşlıkıran,Hasanalikıran, Canavarlık,Kırantarla Mevkileri</t>
  </si>
  <si>
    <t>Sapaca</t>
  </si>
  <si>
    <t>Yokuşbaşı</t>
  </si>
  <si>
    <t>Yukarıdağdere</t>
  </si>
  <si>
    <t>KALE</t>
  </si>
  <si>
    <t>Çamlarca</t>
  </si>
  <si>
    <t xml:space="preserve">Güney, </t>
  </si>
  <si>
    <t>Karacaoluk</t>
  </si>
  <si>
    <t>Karayayla</t>
  </si>
  <si>
    <t>Kayabaşı</t>
  </si>
  <si>
    <t>Gazez, Oylapınar, Boncukluk, Çamlaraltı</t>
  </si>
  <si>
    <t>Kocakırık, Soğucaksu,</t>
  </si>
  <si>
    <t>MERKEZ</t>
  </si>
  <si>
    <t>Akdere</t>
  </si>
  <si>
    <t>Akkale</t>
  </si>
  <si>
    <t>Altındere</t>
  </si>
  <si>
    <t>A.Şamlı</t>
  </si>
  <si>
    <t>Bağbaşı</t>
  </si>
  <si>
    <t>Başkarcı</t>
  </si>
  <si>
    <t>Bereketler</t>
  </si>
  <si>
    <t>Cankurtaran</t>
  </si>
  <si>
    <t>Çeltikçi</t>
  </si>
  <si>
    <t>Develi</t>
  </si>
  <si>
    <t>Eldenizli</t>
  </si>
  <si>
    <t>Eskihisar</t>
  </si>
  <si>
    <t>Eymir</t>
  </si>
  <si>
    <t>Goncalı</t>
  </si>
  <si>
    <t>Gökpınar</t>
  </si>
  <si>
    <t>Göveçlik</t>
  </si>
  <si>
    <t>Gözler</t>
  </si>
  <si>
    <t>Gümüşler</t>
  </si>
  <si>
    <t>Güzelköy</t>
  </si>
  <si>
    <t>Güzelpınar</t>
  </si>
  <si>
    <t>Hallaçlar</t>
  </si>
  <si>
    <t>Haytabey</t>
  </si>
  <si>
    <t>Hisarköy</t>
  </si>
  <si>
    <t>Irlıganlı</t>
  </si>
  <si>
    <t>Kadılar</t>
  </si>
  <si>
    <t>Karahayıt</t>
  </si>
  <si>
    <t>Karakova</t>
  </si>
  <si>
    <t>Karakurt</t>
  </si>
  <si>
    <t>Karataş</t>
  </si>
  <si>
    <t>Kayhan</t>
  </si>
  <si>
    <t>Kocadere</t>
  </si>
  <si>
    <t>Korucuk</t>
  </si>
  <si>
    <t>Kumkısık</t>
  </si>
  <si>
    <t>Kurtluca</t>
  </si>
  <si>
    <t>Küçükdere</t>
  </si>
  <si>
    <t>Pamukkale</t>
  </si>
  <si>
    <t>Pınarkent</t>
  </si>
  <si>
    <t>Salihağa</t>
  </si>
  <si>
    <t>Saruhan</t>
  </si>
  <si>
    <t>Şahinler</t>
  </si>
  <si>
    <t>Şirinköy</t>
  </si>
  <si>
    <t>Uzunpınar</t>
  </si>
  <si>
    <t>Üçler</t>
  </si>
  <si>
    <t>Üzerlik</t>
  </si>
  <si>
    <t>Servergazi</t>
  </si>
  <si>
    <t>SARAYKÖY</t>
  </si>
  <si>
    <t>Trafo, Menderes yanı</t>
  </si>
  <si>
    <t>Gerali</t>
  </si>
  <si>
    <t>Demirci Deresi</t>
  </si>
  <si>
    <t>Tepeköy</t>
  </si>
  <si>
    <t>Bük Mevkii</t>
  </si>
  <si>
    <t>Sığma Kasabası</t>
  </si>
  <si>
    <t>Çöplük</t>
  </si>
  <si>
    <t>Yakayurt</t>
  </si>
  <si>
    <t>Beylerbeyi</t>
  </si>
  <si>
    <t>Asfalt Altı</t>
  </si>
  <si>
    <t>Köprübaşı</t>
  </si>
  <si>
    <t>Kanalaltı</t>
  </si>
  <si>
    <t>Duacılı</t>
  </si>
  <si>
    <t>Çayaltı</t>
  </si>
  <si>
    <t>SERİNHİSAR</t>
  </si>
  <si>
    <t>Merkez(Serinhisar)</t>
  </si>
  <si>
    <t>Bayram Suyu-Köyaltı-Umurdat</t>
  </si>
  <si>
    <t>Ayaz</t>
  </si>
  <si>
    <t>Hacıveliyeri-Ekinlik-Karadoluk</t>
  </si>
  <si>
    <t>Kocapınar</t>
  </si>
  <si>
    <t>Manda - Tersçayır-Karataş</t>
  </si>
  <si>
    <t>Yatağan</t>
  </si>
  <si>
    <t>Kefe-Çamaltı-Çatalçam</t>
  </si>
  <si>
    <t>Yüreğil</t>
  </si>
  <si>
    <t>Kapanlık-Uluyol-Kelhanbağı</t>
  </si>
  <si>
    <t>TAVAS</t>
  </si>
  <si>
    <t>Akyar</t>
  </si>
  <si>
    <t>Baraj Kıyısı</t>
  </si>
  <si>
    <t>Alpa</t>
  </si>
  <si>
    <t>Ayderesi</t>
  </si>
  <si>
    <t>Yoran Yaylası</t>
  </si>
  <si>
    <t>Bahçeköy</t>
  </si>
  <si>
    <t>Bozdağ</t>
  </si>
  <si>
    <t>Çağırgan</t>
  </si>
  <si>
    <t>Köyiçi</t>
  </si>
  <si>
    <t>Garipköy</t>
  </si>
  <si>
    <t>Çayır</t>
  </si>
  <si>
    <t>Sakarca</t>
  </si>
  <si>
    <t>Keçeliler</t>
  </si>
  <si>
    <t>Çamlık</t>
  </si>
  <si>
    <t>Kızılca</t>
  </si>
  <si>
    <t>Höyük-Yaka</t>
  </si>
  <si>
    <t>Kızılcabölük</t>
  </si>
  <si>
    <t>Sekizçam-Çatalarmut-Çakıoluk</t>
  </si>
  <si>
    <t>Kozlar</t>
  </si>
  <si>
    <t>İnlice</t>
  </si>
  <si>
    <t>Medet</t>
  </si>
  <si>
    <t>Hastane Arkası</t>
  </si>
  <si>
    <t>Nikfer</t>
  </si>
  <si>
    <t>İbburun</t>
  </si>
  <si>
    <t>Pınarlar</t>
  </si>
  <si>
    <t>Kökenarı</t>
  </si>
  <si>
    <t>Sarabat</t>
  </si>
  <si>
    <t>Bademlik</t>
  </si>
  <si>
    <t>Seki</t>
  </si>
  <si>
    <t>Ulukent</t>
  </si>
  <si>
    <t>Tepecik</t>
  </si>
  <si>
    <t>Vakıf</t>
  </si>
  <si>
    <t>Kumocağı</t>
  </si>
  <si>
    <t>Yahşiler</t>
  </si>
  <si>
    <t>Yorga</t>
  </si>
  <si>
    <t>GENEL TOPLAM</t>
  </si>
  <si>
    <t>HAZIRLAYANLAR</t>
  </si>
  <si>
    <t>E.Burcu KONAR KESKİN                                             Dursun KARAISLI</t>
  </si>
  <si>
    <t xml:space="preserve">                                     Mühendis                                                                   Vet.Hekim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</si>
</sst>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;[Red]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 applyProtection="1">
      <alignment vertical="top"/>
      <protection/>
    </xf>
    <xf numFmtId="178" fontId="3" fillId="33" borderId="10" xfId="0" applyNumberFormat="1" applyFont="1" applyFill="1" applyBorder="1" applyAlignment="1" applyProtection="1">
      <alignment vertical="top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78" fontId="3" fillId="33" borderId="13" xfId="0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178" fontId="5" fillId="0" borderId="10" xfId="0" applyNumberFormat="1" applyFont="1" applyFill="1" applyBorder="1" applyAlignment="1" applyProtection="1">
      <alignment horizontal="right" vertical="top"/>
      <protection/>
    </xf>
    <xf numFmtId="178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 applyProtection="1">
      <alignment vertical="top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47" applyNumberFormat="1" applyFont="1" applyFill="1" applyBorder="1" applyAlignment="1" applyProtection="1">
      <alignment horizontal="left" vertical="top"/>
      <protection/>
    </xf>
    <xf numFmtId="178" fontId="5" fillId="0" borderId="10" xfId="47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right" vertical="top"/>
      <protection/>
    </xf>
    <xf numFmtId="178" fontId="3" fillId="33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178" fontId="5" fillId="0" borderId="13" xfId="0" applyNumberFormat="1" applyFont="1" applyFill="1" applyBorder="1" applyAlignment="1" applyProtection="1">
      <alignment vertical="top"/>
      <protection/>
    </xf>
    <xf numFmtId="178" fontId="5" fillId="0" borderId="13" xfId="0" applyNumberFormat="1" applyFont="1" applyFill="1" applyBorder="1" applyAlignment="1">
      <alignment/>
    </xf>
    <xf numFmtId="178" fontId="3" fillId="33" borderId="12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/>
    </xf>
    <xf numFmtId="0" fontId="5" fillId="0" borderId="13" xfId="0" applyNumberFormat="1" applyFont="1" applyFill="1" applyBorder="1" applyAlignment="1" applyProtection="1">
      <alignment horizontal="right" vertical="top"/>
      <protection/>
    </xf>
    <xf numFmtId="178" fontId="5" fillId="0" borderId="13" xfId="0" applyNumberFormat="1" applyFont="1" applyFill="1" applyBorder="1" applyAlignment="1" applyProtection="1">
      <alignment horizontal="right" vertical="top"/>
      <protection/>
    </xf>
    <xf numFmtId="178" fontId="3" fillId="33" borderId="13" xfId="0" applyNumberFormat="1" applyFont="1" applyFill="1" applyBorder="1" applyAlignment="1">
      <alignment horizontal="right"/>
    </xf>
    <xf numFmtId="178" fontId="3" fillId="33" borderId="10" xfId="0" applyNumberFormat="1" applyFont="1" applyFill="1" applyBorder="1" applyAlignment="1">
      <alignment horizontal="right"/>
    </xf>
    <xf numFmtId="178" fontId="3" fillId="33" borderId="10" xfId="0" applyNumberFormat="1" applyFont="1" applyFill="1" applyBorder="1" applyAlignment="1" applyProtection="1">
      <alignment horizontal="right" vertical="top"/>
      <protection/>
    </xf>
    <xf numFmtId="178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178" fontId="4" fillId="0" borderId="16" xfId="0" applyNumberFormat="1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3"/>
    </xf>
    <xf numFmtId="0" fontId="3" fillId="0" borderId="16" xfId="0" applyFont="1" applyFill="1" applyBorder="1" applyAlignment="1">
      <alignment horizontal="center" vertical="center" textRotation="88" wrapText="1"/>
    </xf>
    <xf numFmtId="0" fontId="3" fillId="0" borderId="10" xfId="0" applyFont="1" applyFill="1" applyBorder="1" applyAlignment="1">
      <alignment horizontal="center" vertical="center" textRotation="88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3"/>
    </xf>
    <xf numFmtId="0" fontId="3" fillId="0" borderId="17" xfId="0" applyFont="1" applyFill="1" applyBorder="1" applyAlignment="1">
      <alignment horizontal="center" vertical="center" textRotation="93"/>
    </xf>
    <xf numFmtId="0" fontId="3" fillId="0" borderId="11" xfId="0" applyFont="1" applyFill="1" applyBorder="1" applyAlignment="1">
      <alignment horizontal="center" vertical="center" textRotation="93"/>
    </xf>
    <xf numFmtId="0" fontId="3" fillId="0" borderId="12" xfId="0" applyFont="1" applyFill="1" applyBorder="1" applyAlignment="1">
      <alignment horizontal="center" vertical="center" textRotation="88" wrapText="1"/>
    </xf>
    <xf numFmtId="0" fontId="3" fillId="0" borderId="17" xfId="0" applyFont="1" applyFill="1" applyBorder="1" applyAlignment="1">
      <alignment horizontal="center" vertical="center" textRotation="88" wrapText="1"/>
    </xf>
    <xf numFmtId="0" fontId="3" fillId="0" borderId="11" xfId="0" applyFont="1" applyFill="1" applyBorder="1" applyAlignment="1">
      <alignment horizontal="center" vertical="center" textRotation="88" wrapText="1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textRotation="1"/>
    </xf>
    <xf numFmtId="0" fontId="3" fillId="0" borderId="17" xfId="0" applyFont="1" applyFill="1" applyBorder="1" applyAlignment="1">
      <alignment horizontal="center" vertical="center" textRotation="1"/>
    </xf>
    <xf numFmtId="0" fontId="3" fillId="0" borderId="11" xfId="0" applyFont="1" applyFill="1" applyBorder="1" applyAlignment="1">
      <alignment horizontal="center" vertical="center" textRotation="1"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178" fontId="4" fillId="33" borderId="12" xfId="0" applyNumberFormat="1" applyFont="1" applyFill="1" applyBorder="1" applyAlignment="1" applyProtection="1">
      <alignment horizontal="center" vertical="center" wrapText="1"/>
      <protection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zoomScalePageLayoutView="0" workbookViewId="0" topLeftCell="A1">
      <selection activeCell="E200" sqref="E200"/>
    </sheetView>
  </sheetViews>
  <sheetFormatPr defaultColWidth="9.140625" defaultRowHeight="12.75"/>
  <cols>
    <col min="1" max="1" width="6.421875" style="0" customWidth="1"/>
    <col min="2" max="2" width="11.57421875" style="0" customWidth="1"/>
    <col min="3" max="3" width="10.140625" style="0" customWidth="1"/>
    <col min="4" max="4" width="18.00390625" style="0" customWidth="1"/>
    <col min="5" max="5" width="66.28125" style="0" customWidth="1"/>
    <col min="6" max="8" width="20.28125" style="4" customWidth="1"/>
  </cols>
  <sheetData>
    <row r="1" spans="1:8" s="1" customFormat="1" ht="14.25">
      <c r="A1" s="51" t="s">
        <v>0</v>
      </c>
      <c r="B1" s="51" t="s">
        <v>1</v>
      </c>
      <c r="C1" s="62" t="s">
        <v>2</v>
      </c>
      <c r="D1" s="51" t="s">
        <v>3</v>
      </c>
      <c r="E1" s="51" t="s">
        <v>4</v>
      </c>
      <c r="F1" s="99" t="s">
        <v>5</v>
      </c>
      <c r="G1" s="100"/>
      <c r="H1" s="101" t="s">
        <v>6</v>
      </c>
    </row>
    <row r="2" spans="1:8" s="1" customFormat="1" ht="14.25">
      <c r="A2" s="51"/>
      <c r="B2" s="51"/>
      <c r="C2" s="63"/>
      <c r="D2" s="51"/>
      <c r="E2" s="51"/>
      <c r="F2" s="8" t="s">
        <v>7</v>
      </c>
      <c r="G2" s="8" t="s">
        <v>8</v>
      </c>
      <c r="H2" s="102"/>
    </row>
    <row r="3" spans="1:9" s="1" customFormat="1" ht="15">
      <c r="A3" s="62">
        <v>1</v>
      </c>
      <c r="B3" s="89" t="s">
        <v>9</v>
      </c>
      <c r="C3" s="9">
        <v>1</v>
      </c>
      <c r="D3" s="10" t="s">
        <v>10</v>
      </c>
      <c r="E3" s="11" t="s">
        <v>11</v>
      </c>
      <c r="F3" s="12">
        <v>500</v>
      </c>
      <c r="G3" s="12">
        <v>3500</v>
      </c>
      <c r="H3" s="12">
        <f>(F3+G3)</f>
        <v>4000</v>
      </c>
      <c r="I3" s="2"/>
    </row>
    <row r="4" spans="1:9" s="1" customFormat="1" ht="15">
      <c r="A4" s="68"/>
      <c r="B4" s="90"/>
      <c r="C4" s="9">
        <v>2</v>
      </c>
      <c r="D4" s="10" t="s">
        <v>12</v>
      </c>
      <c r="E4" s="11" t="s">
        <v>13</v>
      </c>
      <c r="F4" s="12">
        <v>1000</v>
      </c>
      <c r="G4" s="12">
        <v>5000</v>
      </c>
      <c r="H4" s="12">
        <f aca="true" t="shared" si="0" ref="H4:H36">(F4+G4)</f>
        <v>6000</v>
      </c>
      <c r="I4" s="2"/>
    </row>
    <row r="5" spans="1:9" s="1" customFormat="1" ht="15">
      <c r="A5" s="68"/>
      <c r="B5" s="90"/>
      <c r="C5" s="9">
        <v>3</v>
      </c>
      <c r="D5" s="10" t="s">
        <v>14</v>
      </c>
      <c r="E5" s="11" t="s">
        <v>13</v>
      </c>
      <c r="F5" s="12">
        <v>400</v>
      </c>
      <c r="G5" s="12">
        <v>2500</v>
      </c>
      <c r="H5" s="12">
        <f t="shared" si="0"/>
        <v>2900</v>
      </c>
      <c r="I5" s="2"/>
    </row>
    <row r="6" spans="1:9" s="1" customFormat="1" ht="15">
      <c r="A6" s="68"/>
      <c r="B6" s="90"/>
      <c r="C6" s="9">
        <v>4</v>
      </c>
      <c r="D6" s="10" t="s">
        <v>15</v>
      </c>
      <c r="E6" s="11" t="s">
        <v>13</v>
      </c>
      <c r="F6" s="12">
        <v>200</v>
      </c>
      <c r="G6" s="12">
        <v>1000</v>
      </c>
      <c r="H6" s="12">
        <f t="shared" si="0"/>
        <v>1200</v>
      </c>
      <c r="I6" s="2"/>
    </row>
    <row r="7" spans="1:9" s="1" customFormat="1" ht="15">
      <c r="A7" s="68"/>
      <c r="B7" s="90"/>
      <c r="C7" s="9">
        <v>5</v>
      </c>
      <c r="D7" s="10" t="s">
        <v>16</v>
      </c>
      <c r="E7" s="11" t="s">
        <v>13</v>
      </c>
      <c r="F7" s="12">
        <v>250</v>
      </c>
      <c r="G7" s="12">
        <v>1000</v>
      </c>
      <c r="H7" s="12">
        <f t="shared" si="0"/>
        <v>1250</v>
      </c>
      <c r="I7" s="2"/>
    </row>
    <row r="8" spans="1:9" s="1" customFormat="1" ht="15">
      <c r="A8" s="68"/>
      <c r="B8" s="90"/>
      <c r="C8" s="9">
        <v>6</v>
      </c>
      <c r="D8" s="10" t="s">
        <v>17</v>
      </c>
      <c r="E8" s="11" t="s">
        <v>13</v>
      </c>
      <c r="F8" s="12">
        <v>200</v>
      </c>
      <c r="G8" s="12">
        <v>1500</v>
      </c>
      <c r="H8" s="12">
        <f t="shared" si="0"/>
        <v>1700</v>
      </c>
      <c r="I8" s="2"/>
    </row>
    <row r="9" spans="1:9" s="1" customFormat="1" ht="15">
      <c r="A9" s="68"/>
      <c r="B9" s="90"/>
      <c r="C9" s="9">
        <v>7</v>
      </c>
      <c r="D9" s="10" t="s">
        <v>18</v>
      </c>
      <c r="E9" s="11" t="s">
        <v>13</v>
      </c>
      <c r="F9" s="12">
        <v>1000</v>
      </c>
      <c r="G9" s="12">
        <v>2000</v>
      </c>
      <c r="H9" s="12">
        <f t="shared" si="0"/>
        <v>3000</v>
      </c>
      <c r="I9" s="2"/>
    </row>
    <row r="10" spans="1:9" s="1" customFormat="1" ht="15">
      <c r="A10" s="68"/>
      <c r="B10" s="90"/>
      <c r="C10" s="9">
        <v>8</v>
      </c>
      <c r="D10" s="10" t="s">
        <v>19</v>
      </c>
      <c r="E10" s="11" t="s">
        <v>13</v>
      </c>
      <c r="F10" s="12">
        <v>200</v>
      </c>
      <c r="G10" s="12">
        <v>500</v>
      </c>
      <c r="H10" s="12">
        <f t="shared" si="0"/>
        <v>700</v>
      </c>
      <c r="I10" s="2"/>
    </row>
    <row r="11" spans="1:9" s="1" customFormat="1" ht="15">
      <c r="A11" s="68"/>
      <c r="B11" s="90"/>
      <c r="C11" s="9">
        <v>9</v>
      </c>
      <c r="D11" s="10" t="s">
        <v>20</v>
      </c>
      <c r="E11" s="11" t="s">
        <v>13</v>
      </c>
      <c r="F11" s="12">
        <v>100</v>
      </c>
      <c r="G11" s="12">
        <v>3000</v>
      </c>
      <c r="H11" s="12">
        <f t="shared" si="0"/>
        <v>3100</v>
      </c>
      <c r="I11" s="2"/>
    </row>
    <row r="12" spans="1:9" s="1" customFormat="1" ht="15">
      <c r="A12" s="68"/>
      <c r="B12" s="90"/>
      <c r="C12" s="9">
        <v>10</v>
      </c>
      <c r="D12" s="10" t="s">
        <v>21</v>
      </c>
      <c r="E12" s="11" t="s">
        <v>13</v>
      </c>
      <c r="F12" s="12">
        <v>500</v>
      </c>
      <c r="G12" s="12">
        <v>600</v>
      </c>
      <c r="H12" s="12">
        <f t="shared" si="0"/>
        <v>1100</v>
      </c>
      <c r="I12" s="2"/>
    </row>
    <row r="13" spans="1:9" s="1" customFormat="1" ht="15">
      <c r="A13" s="68"/>
      <c r="B13" s="90"/>
      <c r="C13" s="9">
        <v>11</v>
      </c>
      <c r="D13" s="10" t="s">
        <v>22</v>
      </c>
      <c r="E13" s="11" t="s">
        <v>13</v>
      </c>
      <c r="F13" s="12">
        <v>200</v>
      </c>
      <c r="G13" s="12">
        <v>200</v>
      </c>
      <c r="H13" s="12">
        <f t="shared" si="0"/>
        <v>400</v>
      </c>
      <c r="I13" s="2"/>
    </row>
    <row r="14" spans="1:9" s="1" customFormat="1" ht="15">
      <c r="A14" s="68"/>
      <c r="B14" s="90"/>
      <c r="C14" s="9">
        <v>12</v>
      </c>
      <c r="D14" s="10" t="s">
        <v>23</v>
      </c>
      <c r="E14" s="11" t="s">
        <v>13</v>
      </c>
      <c r="F14" s="12">
        <v>1500</v>
      </c>
      <c r="G14" s="12">
        <v>6500</v>
      </c>
      <c r="H14" s="12">
        <f t="shared" si="0"/>
        <v>8000</v>
      </c>
      <c r="I14" s="2"/>
    </row>
    <row r="15" spans="1:9" s="1" customFormat="1" ht="15">
      <c r="A15" s="68"/>
      <c r="B15" s="90"/>
      <c r="C15" s="9">
        <v>13</v>
      </c>
      <c r="D15" s="10" t="s">
        <v>24</v>
      </c>
      <c r="E15" s="11" t="s">
        <v>13</v>
      </c>
      <c r="F15" s="12">
        <v>300</v>
      </c>
      <c r="G15" s="12">
        <v>2500</v>
      </c>
      <c r="H15" s="12">
        <f t="shared" si="0"/>
        <v>2800</v>
      </c>
      <c r="I15" s="2"/>
    </row>
    <row r="16" spans="1:9" s="1" customFormat="1" ht="15">
      <c r="A16" s="68"/>
      <c r="B16" s="90"/>
      <c r="C16" s="9">
        <v>14</v>
      </c>
      <c r="D16" s="10" t="s">
        <v>25</v>
      </c>
      <c r="E16" s="11" t="s">
        <v>13</v>
      </c>
      <c r="F16" s="12">
        <v>200</v>
      </c>
      <c r="G16" s="12">
        <v>300</v>
      </c>
      <c r="H16" s="12">
        <f t="shared" si="0"/>
        <v>500</v>
      </c>
      <c r="I16" s="2"/>
    </row>
    <row r="17" spans="1:9" s="1" customFormat="1" ht="15">
      <c r="A17" s="68"/>
      <c r="B17" s="90"/>
      <c r="C17" s="9">
        <v>15</v>
      </c>
      <c r="D17" s="10" t="s">
        <v>26</v>
      </c>
      <c r="E17" s="11" t="s">
        <v>13</v>
      </c>
      <c r="F17" s="12">
        <v>200</v>
      </c>
      <c r="G17" s="12">
        <v>300</v>
      </c>
      <c r="H17" s="12">
        <f t="shared" si="0"/>
        <v>500</v>
      </c>
      <c r="I17" s="2"/>
    </row>
    <row r="18" spans="1:9" s="1" customFormat="1" ht="15">
      <c r="A18" s="68"/>
      <c r="B18" s="90"/>
      <c r="C18" s="9">
        <v>16</v>
      </c>
      <c r="D18" s="10" t="s">
        <v>27</v>
      </c>
      <c r="E18" s="11" t="s">
        <v>13</v>
      </c>
      <c r="F18" s="12">
        <v>250</v>
      </c>
      <c r="G18" s="12">
        <v>400</v>
      </c>
      <c r="H18" s="12">
        <f t="shared" si="0"/>
        <v>650</v>
      </c>
      <c r="I18" s="2"/>
    </row>
    <row r="19" spans="1:9" s="1" customFormat="1" ht="15">
      <c r="A19" s="68"/>
      <c r="B19" s="90"/>
      <c r="C19" s="9">
        <v>17</v>
      </c>
      <c r="D19" s="10" t="s">
        <v>28</v>
      </c>
      <c r="E19" s="11" t="s">
        <v>13</v>
      </c>
      <c r="F19" s="12">
        <v>400</v>
      </c>
      <c r="G19" s="12">
        <v>400</v>
      </c>
      <c r="H19" s="12">
        <f t="shared" si="0"/>
        <v>800</v>
      </c>
      <c r="I19" s="2"/>
    </row>
    <row r="20" spans="1:9" s="1" customFormat="1" ht="15">
      <c r="A20" s="68"/>
      <c r="B20" s="90"/>
      <c r="C20" s="9">
        <v>18</v>
      </c>
      <c r="D20" s="10" t="s">
        <v>29</v>
      </c>
      <c r="E20" s="11" t="s">
        <v>13</v>
      </c>
      <c r="F20" s="12">
        <v>300</v>
      </c>
      <c r="G20" s="12">
        <v>900</v>
      </c>
      <c r="H20" s="12">
        <f t="shared" si="0"/>
        <v>1200</v>
      </c>
      <c r="I20" s="2"/>
    </row>
    <row r="21" spans="1:9" s="1" customFormat="1" ht="15">
      <c r="A21" s="68"/>
      <c r="B21" s="90"/>
      <c r="C21" s="9">
        <v>19</v>
      </c>
      <c r="D21" s="10" t="s">
        <v>30</v>
      </c>
      <c r="E21" s="11" t="s">
        <v>13</v>
      </c>
      <c r="F21" s="12">
        <v>100</v>
      </c>
      <c r="G21" s="12">
        <v>200</v>
      </c>
      <c r="H21" s="12">
        <f t="shared" si="0"/>
        <v>300</v>
      </c>
      <c r="I21" s="2"/>
    </row>
    <row r="22" spans="1:9" s="1" customFormat="1" ht="15">
      <c r="A22" s="68"/>
      <c r="B22" s="90"/>
      <c r="C22" s="9">
        <v>20</v>
      </c>
      <c r="D22" s="10" t="s">
        <v>31</v>
      </c>
      <c r="E22" s="11" t="s">
        <v>13</v>
      </c>
      <c r="F22" s="12">
        <v>500</v>
      </c>
      <c r="G22" s="12">
        <v>500</v>
      </c>
      <c r="H22" s="12">
        <f t="shared" si="0"/>
        <v>1000</v>
      </c>
      <c r="I22" s="2"/>
    </row>
    <row r="23" spans="1:9" s="1" customFormat="1" ht="15">
      <c r="A23" s="68"/>
      <c r="B23" s="90"/>
      <c r="C23" s="9">
        <v>21</v>
      </c>
      <c r="D23" s="10" t="s">
        <v>32</v>
      </c>
      <c r="E23" s="11" t="s">
        <v>13</v>
      </c>
      <c r="F23" s="12">
        <v>200</v>
      </c>
      <c r="G23" s="12">
        <v>200</v>
      </c>
      <c r="H23" s="12">
        <f t="shared" si="0"/>
        <v>400</v>
      </c>
      <c r="I23" s="2"/>
    </row>
    <row r="24" spans="1:9" s="1" customFormat="1" ht="15">
      <c r="A24" s="68"/>
      <c r="B24" s="90"/>
      <c r="C24" s="9">
        <v>22</v>
      </c>
      <c r="D24" s="10" t="s">
        <v>33</v>
      </c>
      <c r="E24" s="11" t="s">
        <v>13</v>
      </c>
      <c r="F24" s="12">
        <v>1000</v>
      </c>
      <c r="G24" s="12">
        <v>1000</v>
      </c>
      <c r="H24" s="12">
        <f t="shared" si="0"/>
        <v>2000</v>
      </c>
      <c r="I24" s="2"/>
    </row>
    <row r="25" spans="1:9" s="1" customFormat="1" ht="15">
      <c r="A25" s="68"/>
      <c r="B25" s="90"/>
      <c r="C25" s="9">
        <v>23</v>
      </c>
      <c r="D25" s="10" t="s">
        <v>34</v>
      </c>
      <c r="E25" s="11" t="s">
        <v>13</v>
      </c>
      <c r="F25" s="12">
        <v>0</v>
      </c>
      <c r="G25" s="12">
        <v>2500</v>
      </c>
      <c r="H25" s="12">
        <f t="shared" si="0"/>
        <v>2500</v>
      </c>
      <c r="I25" s="2"/>
    </row>
    <row r="26" spans="1:9" s="1" customFormat="1" ht="15">
      <c r="A26" s="68"/>
      <c r="B26" s="90"/>
      <c r="C26" s="9">
        <v>24</v>
      </c>
      <c r="D26" s="10" t="s">
        <v>35</v>
      </c>
      <c r="E26" s="11" t="s">
        <v>13</v>
      </c>
      <c r="F26" s="12">
        <v>0</v>
      </c>
      <c r="G26" s="12">
        <v>600</v>
      </c>
      <c r="H26" s="12">
        <f t="shared" si="0"/>
        <v>600</v>
      </c>
      <c r="I26" s="2"/>
    </row>
    <row r="27" spans="1:9" s="1" customFormat="1" ht="15">
      <c r="A27" s="68"/>
      <c r="B27" s="90"/>
      <c r="C27" s="9">
        <v>25</v>
      </c>
      <c r="D27" s="10" t="s">
        <v>36</v>
      </c>
      <c r="E27" s="11" t="s">
        <v>13</v>
      </c>
      <c r="F27" s="12">
        <v>200</v>
      </c>
      <c r="G27" s="12">
        <v>400</v>
      </c>
      <c r="H27" s="12">
        <f t="shared" si="0"/>
        <v>600</v>
      </c>
      <c r="I27" s="2"/>
    </row>
    <row r="28" spans="1:9" s="1" customFormat="1" ht="15">
      <c r="A28" s="68"/>
      <c r="B28" s="90"/>
      <c r="C28" s="9">
        <v>26</v>
      </c>
      <c r="D28" s="10" t="s">
        <v>37</v>
      </c>
      <c r="E28" s="11" t="s">
        <v>13</v>
      </c>
      <c r="F28" s="12">
        <v>100</v>
      </c>
      <c r="G28" s="12">
        <v>900</v>
      </c>
      <c r="H28" s="12">
        <f t="shared" si="0"/>
        <v>1000</v>
      </c>
      <c r="I28" s="2"/>
    </row>
    <row r="29" spans="1:9" s="1" customFormat="1" ht="15">
      <c r="A29" s="68"/>
      <c r="B29" s="90"/>
      <c r="C29" s="9">
        <v>27</v>
      </c>
      <c r="D29" s="10" t="s">
        <v>38</v>
      </c>
      <c r="E29" s="11" t="s">
        <v>13</v>
      </c>
      <c r="F29" s="12">
        <v>500</v>
      </c>
      <c r="G29" s="12">
        <v>1000</v>
      </c>
      <c r="H29" s="12">
        <f t="shared" si="0"/>
        <v>1500</v>
      </c>
      <c r="I29" s="2"/>
    </row>
    <row r="30" spans="1:9" s="1" customFormat="1" ht="15">
      <c r="A30" s="68"/>
      <c r="B30" s="90"/>
      <c r="C30" s="9">
        <v>28</v>
      </c>
      <c r="D30" s="10" t="s">
        <v>39</v>
      </c>
      <c r="E30" s="11" t="s">
        <v>13</v>
      </c>
      <c r="F30" s="12">
        <v>100</v>
      </c>
      <c r="G30" s="12">
        <v>700</v>
      </c>
      <c r="H30" s="12">
        <f t="shared" si="0"/>
        <v>800</v>
      </c>
      <c r="I30" s="2"/>
    </row>
    <row r="31" spans="1:9" s="1" customFormat="1" ht="15">
      <c r="A31" s="68"/>
      <c r="B31" s="90"/>
      <c r="C31" s="9">
        <v>29</v>
      </c>
      <c r="D31" s="10" t="s">
        <v>40</v>
      </c>
      <c r="E31" s="11" t="s">
        <v>13</v>
      </c>
      <c r="F31" s="12">
        <v>300</v>
      </c>
      <c r="G31" s="12">
        <v>2000</v>
      </c>
      <c r="H31" s="12">
        <f t="shared" si="0"/>
        <v>2300</v>
      </c>
      <c r="I31" s="2"/>
    </row>
    <row r="32" spans="1:9" s="1" customFormat="1" ht="15">
      <c r="A32" s="68"/>
      <c r="B32" s="90"/>
      <c r="C32" s="9">
        <v>30</v>
      </c>
      <c r="D32" s="10" t="s">
        <v>41</v>
      </c>
      <c r="E32" s="11" t="s">
        <v>13</v>
      </c>
      <c r="F32" s="12">
        <v>300</v>
      </c>
      <c r="G32" s="12">
        <v>500</v>
      </c>
      <c r="H32" s="12">
        <f t="shared" si="0"/>
        <v>800</v>
      </c>
      <c r="I32" s="2"/>
    </row>
    <row r="33" spans="1:9" s="1" customFormat="1" ht="15">
      <c r="A33" s="68"/>
      <c r="B33" s="90"/>
      <c r="C33" s="9">
        <v>31</v>
      </c>
      <c r="D33" s="10" t="s">
        <v>42</v>
      </c>
      <c r="E33" s="11" t="s">
        <v>13</v>
      </c>
      <c r="F33" s="12">
        <v>0</v>
      </c>
      <c r="G33" s="12">
        <v>500</v>
      </c>
      <c r="H33" s="12">
        <f t="shared" si="0"/>
        <v>500</v>
      </c>
      <c r="I33" s="2"/>
    </row>
    <row r="34" spans="1:9" s="1" customFormat="1" ht="15">
      <c r="A34" s="68"/>
      <c r="B34" s="90"/>
      <c r="C34" s="9">
        <v>32</v>
      </c>
      <c r="D34" s="10" t="s">
        <v>43</v>
      </c>
      <c r="E34" s="11" t="s">
        <v>13</v>
      </c>
      <c r="F34" s="12">
        <v>300</v>
      </c>
      <c r="G34" s="12">
        <v>300</v>
      </c>
      <c r="H34" s="12">
        <f t="shared" si="0"/>
        <v>600</v>
      </c>
      <c r="I34" s="2"/>
    </row>
    <row r="35" spans="1:9" s="1" customFormat="1" ht="15">
      <c r="A35" s="68"/>
      <c r="B35" s="90"/>
      <c r="C35" s="9">
        <v>33</v>
      </c>
      <c r="D35" s="10" t="s">
        <v>44</v>
      </c>
      <c r="E35" s="11" t="s">
        <v>13</v>
      </c>
      <c r="F35" s="12">
        <v>500</v>
      </c>
      <c r="G35" s="12">
        <v>500</v>
      </c>
      <c r="H35" s="12">
        <f t="shared" si="0"/>
        <v>1000</v>
      </c>
      <c r="I35" s="2"/>
    </row>
    <row r="36" spans="1:9" s="1" customFormat="1" ht="15">
      <c r="A36" s="68"/>
      <c r="B36" s="90"/>
      <c r="C36" s="9">
        <v>34</v>
      </c>
      <c r="D36" s="10" t="s">
        <v>45</v>
      </c>
      <c r="E36" s="11" t="s">
        <v>13</v>
      </c>
      <c r="F36" s="12">
        <v>500</v>
      </c>
      <c r="G36" s="12">
        <v>1000</v>
      </c>
      <c r="H36" s="12">
        <f t="shared" si="0"/>
        <v>1500</v>
      </c>
      <c r="I36" s="2"/>
    </row>
    <row r="37" spans="1:9" s="1" customFormat="1" ht="15">
      <c r="A37" s="63"/>
      <c r="B37" s="91"/>
      <c r="C37" s="79" t="s">
        <v>46</v>
      </c>
      <c r="D37" s="82"/>
      <c r="E37" s="83"/>
      <c r="F37" s="13">
        <f>SUM(F3:F36)</f>
        <v>12300</v>
      </c>
      <c r="G37" s="13">
        <f>SUM(G3:G36)</f>
        <v>44900</v>
      </c>
      <c r="H37" s="13">
        <f>SUM(H3:H36)</f>
        <v>57200</v>
      </c>
      <c r="I37" s="2"/>
    </row>
    <row r="38" spans="1:8" s="1" customFormat="1" ht="14.25">
      <c r="A38" s="59">
        <v>2</v>
      </c>
      <c r="B38" s="61" t="s">
        <v>47</v>
      </c>
      <c r="C38" s="62" t="s">
        <v>2</v>
      </c>
      <c r="D38" s="51" t="s">
        <v>3</v>
      </c>
      <c r="E38" s="51" t="s">
        <v>4</v>
      </c>
      <c r="F38" s="57" t="s">
        <v>5</v>
      </c>
      <c r="G38" s="58"/>
      <c r="H38" s="52" t="s">
        <v>6</v>
      </c>
    </row>
    <row r="39" spans="1:8" s="1" customFormat="1" ht="14.25">
      <c r="A39" s="59"/>
      <c r="B39" s="61"/>
      <c r="C39" s="63"/>
      <c r="D39" s="51"/>
      <c r="E39" s="51"/>
      <c r="F39" s="14" t="s">
        <v>7</v>
      </c>
      <c r="G39" s="14" t="s">
        <v>8</v>
      </c>
      <c r="H39" s="53"/>
    </row>
    <row r="40" spans="1:8" s="3" customFormat="1" ht="15">
      <c r="A40" s="59"/>
      <c r="B40" s="61"/>
      <c r="C40" s="11">
        <v>1</v>
      </c>
      <c r="D40" s="10" t="s">
        <v>48</v>
      </c>
      <c r="E40" s="10" t="s">
        <v>49</v>
      </c>
      <c r="F40" s="12">
        <v>500</v>
      </c>
      <c r="G40" s="12">
        <v>2500</v>
      </c>
      <c r="H40" s="12">
        <f>(F40+G40)</f>
        <v>3000</v>
      </c>
    </row>
    <row r="41" spans="1:8" s="3" customFormat="1" ht="15">
      <c r="A41" s="59"/>
      <c r="B41" s="61"/>
      <c r="C41" s="11">
        <v>2</v>
      </c>
      <c r="D41" s="10" t="s">
        <v>50</v>
      </c>
      <c r="E41" s="10" t="s">
        <v>49</v>
      </c>
      <c r="F41" s="12">
        <v>1000</v>
      </c>
      <c r="G41" s="12">
        <v>2500</v>
      </c>
      <c r="H41" s="12">
        <f>(F41+G41)</f>
        <v>3500</v>
      </c>
    </row>
    <row r="42" spans="1:9" s="1" customFormat="1" ht="15">
      <c r="A42" s="59"/>
      <c r="B42" s="61"/>
      <c r="C42" s="11">
        <v>3</v>
      </c>
      <c r="D42" s="10" t="s">
        <v>51</v>
      </c>
      <c r="E42" s="10" t="s">
        <v>52</v>
      </c>
      <c r="F42" s="12">
        <v>500</v>
      </c>
      <c r="G42" s="12">
        <v>1500</v>
      </c>
      <c r="H42" s="12">
        <f>(F42+G42)</f>
        <v>2000</v>
      </c>
      <c r="I42" s="2"/>
    </row>
    <row r="43" spans="1:9" s="1" customFormat="1" ht="15">
      <c r="A43" s="59"/>
      <c r="B43" s="61"/>
      <c r="C43" s="15">
        <v>4</v>
      </c>
      <c r="D43" s="16" t="s">
        <v>53</v>
      </c>
      <c r="E43" s="16" t="s">
        <v>52</v>
      </c>
      <c r="F43" s="12">
        <v>500</v>
      </c>
      <c r="G43" s="12">
        <v>1500</v>
      </c>
      <c r="H43" s="12">
        <f>(F43+G43)</f>
        <v>2000</v>
      </c>
      <c r="I43" s="2"/>
    </row>
    <row r="44" spans="1:9" s="1" customFormat="1" ht="15.75">
      <c r="A44" s="59"/>
      <c r="B44" s="60"/>
      <c r="C44" s="54" t="s">
        <v>54</v>
      </c>
      <c r="D44" s="55"/>
      <c r="E44" s="54"/>
      <c r="F44" s="17">
        <f>SUM(F40:F43)</f>
        <v>2500</v>
      </c>
      <c r="G44" s="18">
        <f>SUM(G40:G43)</f>
        <v>8000</v>
      </c>
      <c r="H44" s="13">
        <f>SUM(H40:H43)</f>
        <v>10500</v>
      </c>
      <c r="I44" s="2"/>
    </row>
    <row r="45" spans="1:8" s="1" customFormat="1" ht="14.25">
      <c r="A45" s="69">
        <v>3</v>
      </c>
      <c r="B45" s="72" t="s">
        <v>55</v>
      </c>
      <c r="C45" s="62" t="s">
        <v>2</v>
      </c>
      <c r="D45" s="51" t="s">
        <v>3</v>
      </c>
      <c r="E45" s="51" t="s">
        <v>4</v>
      </c>
      <c r="F45" s="57" t="s">
        <v>5</v>
      </c>
      <c r="G45" s="58"/>
      <c r="H45" s="52" t="s">
        <v>6</v>
      </c>
    </row>
    <row r="46" spans="1:8" s="1" customFormat="1" ht="14.25">
      <c r="A46" s="70"/>
      <c r="B46" s="73"/>
      <c r="C46" s="63"/>
      <c r="D46" s="51"/>
      <c r="E46" s="51"/>
      <c r="F46" s="14" t="s">
        <v>7</v>
      </c>
      <c r="G46" s="14" t="s">
        <v>8</v>
      </c>
      <c r="H46" s="53"/>
    </row>
    <row r="47" spans="1:8" s="3" customFormat="1" ht="15">
      <c r="A47" s="70"/>
      <c r="B47" s="73"/>
      <c r="C47" s="11">
        <v>1</v>
      </c>
      <c r="D47" s="10" t="s">
        <v>56</v>
      </c>
      <c r="E47" s="10" t="s">
        <v>57</v>
      </c>
      <c r="F47" s="19">
        <v>600</v>
      </c>
      <c r="G47" s="12">
        <v>500</v>
      </c>
      <c r="H47" s="12">
        <v>1100</v>
      </c>
    </row>
    <row r="48" spans="1:8" s="3" customFormat="1" ht="15">
      <c r="A48" s="70"/>
      <c r="B48" s="73"/>
      <c r="C48" s="11">
        <v>2</v>
      </c>
      <c r="D48" s="10" t="s">
        <v>58</v>
      </c>
      <c r="E48" s="20" t="s">
        <v>11</v>
      </c>
      <c r="F48" s="21">
        <v>50</v>
      </c>
      <c r="G48" s="21">
        <v>50</v>
      </c>
      <c r="H48" s="21">
        <v>100</v>
      </c>
    </row>
    <row r="49" spans="1:9" s="1" customFormat="1" ht="15">
      <c r="A49" s="70"/>
      <c r="B49" s="73"/>
      <c r="C49" s="11">
        <v>3</v>
      </c>
      <c r="D49" s="10" t="s">
        <v>59</v>
      </c>
      <c r="E49" s="20" t="s">
        <v>13</v>
      </c>
      <c r="F49" s="22" t="s">
        <v>60</v>
      </c>
      <c r="G49" s="22">
        <v>700</v>
      </c>
      <c r="H49" s="22">
        <v>700</v>
      </c>
      <c r="I49" s="2"/>
    </row>
    <row r="50" spans="1:9" s="1" customFormat="1" ht="15">
      <c r="A50" s="70"/>
      <c r="B50" s="73"/>
      <c r="C50" s="11">
        <v>4</v>
      </c>
      <c r="D50" s="10" t="s">
        <v>61</v>
      </c>
      <c r="E50" s="20" t="s">
        <v>13</v>
      </c>
      <c r="F50" s="22" t="s">
        <v>60</v>
      </c>
      <c r="G50" s="22">
        <v>700</v>
      </c>
      <c r="H50" s="22">
        <v>700</v>
      </c>
      <c r="I50" s="2"/>
    </row>
    <row r="51" spans="1:9" s="1" customFormat="1" ht="15">
      <c r="A51" s="70"/>
      <c r="B51" s="73"/>
      <c r="C51" s="11">
        <v>5</v>
      </c>
      <c r="D51" s="10" t="s">
        <v>62</v>
      </c>
      <c r="E51" s="20" t="s">
        <v>13</v>
      </c>
      <c r="F51" s="22" t="s">
        <v>60</v>
      </c>
      <c r="G51" s="22">
        <v>300</v>
      </c>
      <c r="H51" s="22">
        <v>300</v>
      </c>
      <c r="I51" s="2"/>
    </row>
    <row r="52" spans="1:9" s="1" customFormat="1" ht="15">
      <c r="A52" s="70"/>
      <c r="B52" s="73"/>
      <c r="C52" s="11">
        <v>6</v>
      </c>
      <c r="D52" s="10" t="s">
        <v>63</v>
      </c>
      <c r="E52" s="20" t="s">
        <v>13</v>
      </c>
      <c r="F52" s="22" t="s">
        <v>60</v>
      </c>
      <c r="G52" s="22">
        <v>300</v>
      </c>
      <c r="H52" s="22">
        <v>300</v>
      </c>
      <c r="I52" s="2"/>
    </row>
    <row r="53" spans="1:9" s="1" customFormat="1" ht="15">
      <c r="A53" s="70"/>
      <c r="B53" s="73"/>
      <c r="C53" s="11">
        <v>7</v>
      </c>
      <c r="D53" s="10" t="s">
        <v>64</v>
      </c>
      <c r="E53" s="20" t="s">
        <v>13</v>
      </c>
      <c r="F53" s="22" t="s">
        <v>60</v>
      </c>
      <c r="G53" s="22">
        <v>300</v>
      </c>
      <c r="H53" s="22">
        <v>300</v>
      </c>
      <c r="I53" s="2"/>
    </row>
    <row r="54" spans="1:9" s="1" customFormat="1" ht="15">
      <c r="A54" s="70"/>
      <c r="B54" s="73"/>
      <c r="C54" s="11">
        <v>8</v>
      </c>
      <c r="D54" s="10" t="s">
        <v>65</v>
      </c>
      <c r="E54" s="20" t="s">
        <v>13</v>
      </c>
      <c r="F54" s="22" t="s">
        <v>60</v>
      </c>
      <c r="G54" s="22">
        <v>300</v>
      </c>
      <c r="H54" s="22">
        <v>300</v>
      </c>
      <c r="I54" s="2"/>
    </row>
    <row r="55" spans="1:9" s="1" customFormat="1" ht="15">
      <c r="A55" s="70"/>
      <c r="B55" s="73"/>
      <c r="C55" s="11">
        <v>9</v>
      </c>
      <c r="D55" s="10" t="s">
        <v>66</v>
      </c>
      <c r="E55" s="20" t="s">
        <v>13</v>
      </c>
      <c r="F55" s="22" t="s">
        <v>60</v>
      </c>
      <c r="G55" s="22">
        <v>300</v>
      </c>
      <c r="H55" s="22">
        <v>300</v>
      </c>
      <c r="I55" s="2"/>
    </row>
    <row r="56" spans="1:9" s="1" customFormat="1" ht="15">
      <c r="A56" s="71"/>
      <c r="B56" s="74"/>
      <c r="C56" s="96" t="s">
        <v>54</v>
      </c>
      <c r="D56" s="97"/>
      <c r="E56" s="98"/>
      <c r="F56" s="23">
        <f>SUM(F47:F55)</f>
        <v>650</v>
      </c>
      <c r="G56" s="23">
        <f>SUM(G47:G55)</f>
        <v>3450</v>
      </c>
      <c r="H56" s="24">
        <f>SUM(H47:H55)</f>
        <v>4100</v>
      </c>
      <c r="I56" s="2"/>
    </row>
    <row r="57" spans="1:8" s="1" customFormat="1" ht="14.25">
      <c r="A57" s="93">
        <v>4</v>
      </c>
      <c r="B57" s="72" t="s">
        <v>67</v>
      </c>
      <c r="C57" s="62" t="s">
        <v>2</v>
      </c>
      <c r="D57" s="51" t="s">
        <v>3</v>
      </c>
      <c r="E57" s="51" t="s">
        <v>4</v>
      </c>
      <c r="F57" s="57" t="s">
        <v>5</v>
      </c>
      <c r="G57" s="58"/>
      <c r="H57" s="52" t="s">
        <v>6</v>
      </c>
    </row>
    <row r="58" spans="1:8" s="1" customFormat="1" ht="14.25">
      <c r="A58" s="94"/>
      <c r="B58" s="73"/>
      <c r="C58" s="63"/>
      <c r="D58" s="62"/>
      <c r="E58" s="51"/>
      <c r="F58" s="14" t="s">
        <v>7</v>
      </c>
      <c r="G58" s="14" t="s">
        <v>8</v>
      </c>
      <c r="H58" s="53"/>
    </row>
    <row r="59" spans="1:8" s="3" customFormat="1" ht="15">
      <c r="A59" s="94"/>
      <c r="B59" s="73"/>
      <c r="C59" s="25">
        <v>1</v>
      </c>
      <c r="D59" s="26" t="s">
        <v>68</v>
      </c>
      <c r="E59" s="27" t="s">
        <v>69</v>
      </c>
      <c r="F59" s="21">
        <v>250</v>
      </c>
      <c r="G59" s="21">
        <v>2300</v>
      </c>
      <c r="H59" s="21">
        <f>F59+G59</f>
        <v>2550</v>
      </c>
    </row>
    <row r="60" spans="1:8" s="3" customFormat="1" ht="15">
      <c r="A60" s="94"/>
      <c r="B60" s="73"/>
      <c r="C60" s="28">
        <v>2</v>
      </c>
      <c r="D60" s="26" t="s">
        <v>70</v>
      </c>
      <c r="E60" s="27" t="s">
        <v>71</v>
      </c>
      <c r="F60" s="21">
        <v>0</v>
      </c>
      <c r="G60" s="21">
        <v>1000</v>
      </c>
      <c r="H60" s="21">
        <f>F60+G60</f>
        <v>1000</v>
      </c>
    </row>
    <row r="61" spans="1:9" s="1" customFormat="1" ht="15">
      <c r="A61" s="94"/>
      <c r="B61" s="73"/>
      <c r="C61" s="28">
        <v>3</v>
      </c>
      <c r="D61" s="29" t="s">
        <v>72</v>
      </c>
      <c r="E61" s="27" t="s">
        <v>73</v>
      </c>
      <c r="F61" s="22">
        <v>200</v>
      </c>
      <c r="G61" s="22">
        <v>2000</v>
      </c>
      <c r="H61" s="22">
        <f aca="true" t="shared" si="1" ref="H61:H66">F61+G61</f>
        <v>2200</v>
      </c>
      <c r="I61" s="2"/>
    </row>
    <row r="62" spans="1:9" s="1" customFormat="1" ht="15">
      <c r="A62" s="94"/>
      <c r="B62" s="73"/>
      <c r="C62" s="28">
        <v>4</v>
      </c>
      <c r="D62" s="26" t="s">
        <v>74</v>
      </c>
      <c r="E62" s="27" t="s">
        <v>75</v>
      </c>
      <c r="F62" s="22">
        <v>500</v>
      </c>
      <c r="G62" s="22">
        <v>800</v>
      </c>
      <c r="H62" s="22">
        <f t="shared" si="1"/>
        <v>1300</v>
      </c>
      <c r="I62" s="2"/>
    </row>
    <row r="63" spans="1:9" s="1" customFormat="1" ht="15">
      <c r="A63" s="94"/>
      <c r="B63" s="73"/>
      <c r="C63" s="28">
        <v>5</v>
      </c>
      <c r="D63" s="26" t="s">
        <v>76</v>
      </c>
      <c r="E63" s="27" t="s">
        <v>77</v>
      </c>
      <c r="F63" s="22">
        <v>0</v>
      </c>
      <c r="G63" s="22">
        <v>500</v>
      </c>
      <c r="H63" s="22">
        <f t="shared" si="1"/>
        <v>500</v>
      </c>
      <c r="I63" s="2"/>
    </row>
    <row r="64" spans="1:9" s="1" customFormat="1" ht="15">
      <c r="A64" s="94"/>
      <c r="B64" s="73"/>
      <c r="C64" s="28">
        <v>6</v>
      </c>
      <c r="D64" s="26" t="s">
        <v>78</v>
      </c>
      <c r="E64" s="27" t="s">
        <v>79</v>
      </c>
      <c r="F64" s="22">
        <v>0</v>
      </c>
      <c r="G64" s="22">
        <v>800</v>
      </c>
      <c r="H64" s="22">
        <f t="shared" si="1"/>
        <v>800</v>
      </c>
      <c r="I64" s="2"/>
    </row>
    <row r="65" spans="1:9" s="1" customFormat="1" ht="15">
      <c r="A65" s="94"/>
      <c r="B65" s="73"/>
      <c r="C65" s="28">
        <v>7</v>
      </c>
      <c r="D65" s="26" t="s">
        <v>80</v>
      </c>
      <c r="E65" s="27" t="s">
        <v>81</v>
      </c>
      <c r="F65" s="22">
        <v>0</v>
      </c>
      <c r="G65" s="22">
        <v>800</v>
      </c>
      <c r="H65" s="22">
        <f t="shared" si="1"/>
        <v>800</v>
      </c>
      <c r="I65" s="2"/>
    </row>
    <row r="66" spans="1:9" s="1" customFormat="1" ht="15">
      <c r="A66" s="94"/>
      <c r="B66" s="73"/>
      <c r="C66" s="28">
        <v>8</v>
      </c>
      <c r="D66" s="26" t="s">
        <v>82</v>
      </c>
      <c r="E66" s="27" t="s">
        <v>81</v>
      </c>
      <c r="F66" s="22">
        <v>0</v>
      </c>
      <c r="G66" s="22">
        <v>500</v>
      </c>
      <c r="H66" s="22">
        <f t="shared" si="1"/>
        <v>500</v>
      </c>
      <c r="I66" s="2"/>
    </row>
    <row r="67" spans="1:9" s="1" customFormat="1" ht="15">
      <c r="A67" s="94"/>
      <c r="B67" s="73"/>
      <c r="C67" s="28">
        <v>9</v>
      </c>
      <c r="D67" s="26" t="s">
        <v>83</v>
      </c>
      <c r="E67" s="27" t="s">
        <v>77</v>
      </c>
      <c r="F67" s="22">
        <v>0</v>
      </c>
      <c r="G67" s="22">
        <v>800</v>
      </c>
      <c r="H67" s="22">
        <v>800</v>
      </c>
      <c r="I67" s="2"/>
    </row>
    <row r="68" spans="1:9" s="1" customFormat="1" ht="15">
      <c r="A68" s="94"/>
      <c r="B68" s="73"/>
      <c r="C68" s="28">
        <v>10</v>
      </c>
      <c r="D68" s="26" t="s">
        <v>84</v>
      </c>
      <c r="E68" s="27" t="s">
        <v>69</v>
      </c>
      <c r="F68" s="22">
        <v>0</v>
      </c>
      <c r="G68" s="22">
        <v>500</v>
      </c>
      <c r="H68" s="22">
        <f>F68+G68</f>
        <v>500</v>
      </c>
      <c r="I68" s="2"/>
    </row>
    <row r="69" spans="1:9" s="1" customFormat="1" ht="15.75">
      <c r="A69" s="95"/>
      <c r="B69" s="74"/>
      <c r="C69" s="92" t="s">
        <v>54</v>
      </c>
      <c r="D69" s="84"/>
      <c r="E69" s="84"/>
      <c r="F69" s="18">
        <f>SUM(F59:F68)</f>
        <v>950</v>
      </c>
      <c r="G69" s="18">
        <f>SUM(G59:G68)</f>
        <v>10000</v>
      </c>
      <c r="H69" s="13">
        <f>SUM(H59:H68)</f>
        <v>10950</v>
      </c>
      <c r="I69" s="2"/>
    </row>
    <row r="70" spans="1:8" s="1" customFormat="1" ht="14.25">
      <c r="A70" s="59">
        <v>5</v>
      </c>
      <c r="B70" s="89" t="s">
        <v>85</v>
      </c>
      <c r="C70" s="62" t="s">
        <v>2</v>
      </c>
      <c r="D70" s="51" t="s">
        <v>3</v>
      </c>
      <c r="E70" s="51" t="s">
        <v>4</v>
      </c>
      <c r="F70" s="57" t="s">
        <v>5</v>
      </c>
      <c r="G70" s="58"/>
      <c r="H70" s="52" t="s">
        <v>6</v>
      </c>
    </row>
    <row r="71" spans="1:8" s="1" customFormat="1" ht="14.25">
      <c r="A71" s="59"/>
      <c r="B71" s="90"/>
      <c r="C71" s="63"/>
      <c r="D71" s="51"/>
      <c r="E71" s="51"/>
      <c r="F71" s="14" t="s">
        <v>7</v>
      </c>
      <c r="G71" s="14" t="s">
        <v>8</v>
      </c>
      <c r="H71" s="53"/>
    </row>
    <row r="72" spans="1:8" s="3" customFormat="1" ht="15">
      <c r="A72" s="59"/>
      <c r="B72" s="90"/>
      <c r="C72" s="11">
        <v>1</v>
      </c>
      <c r="D72" s="30" t="s">
        <v>86</v>
      </c>
      <c r="E72" s="20" t="s">
        <v>11</v>
      </c>
      <c r="F72" s="31">
        <v>20</v>
      </c>
      <c r="G72" s="31">
        <v>100</v>
      </c>
      <c r="H72" s="31">
        <f aca="true" t="shared" si="2" ref="H72:H78">F72+G72</f>
        <v>120</v>
      </c>
    </row>
    <row r="73" spans="1:8" s="3" customFormat="1" ht="15">
      <c r="A73" s="59"/>
      <c r="B73" s="90"/>
      <c r="C73" s="11">
        <v>2</v>
      </c>
      <c r="D73" s="30" t="s">
        <v>87</v>
      </c>
      <c r="E73" s="20" t="s">
        <v>13</v>
      </c>
      <c r="F73" s="31">
        <v>35</v>
      </c>
      <c r="G73" s="31">
        <v>0</v>
      </c>
      <c r="H73" s="31">
        <f t="shared" si="2"/>
        <v>35</v>
      </c>
    </row>
    <row r="74" spans="1:9" s="1" customFormat="1" ht="15">
      <c r="A74" s="59"/>
      <c r="B74" s="90"/>
      <c r="C74" s="11">
        <v>3</v>
      </c>
      <c r="D74" s="30" t="s">
        <v>88</v>
      </c>
      <c r="E74" s="20" t="s">
        <v>13</v>
      </c>
      <c r="F74" s="31">
        <v>50</v>
      </c>
      <c r="G74" s="31">
        <v>50</v>
      </c>
      <c r="H74" s="31">
        <f t="shared" si="2"/>
        <v>100</v>
      </c>
      <c r="I74" s="2"/>
    </row>
    <row r="75" spans="1:9" s="1" customFormat="1" ht="15">
      <c r="A75" s="59"/>
      <c r="B75" s="90"/>
      <c r="C75" s="11">
        <v>4</v>
      </c>
      <c r="D75" s="30" t="s">
        <v>89</v>
      </c>
      <c r="E75" s="20" t="s">
        <v>13</v>
      </c>
      <c r="F75" s="31">
        <v>65</v>
      </c>
      <c r="G75" s="31">
        <v>250</v>
      </c>
      <c r="H75" s="31">
        <f t="shared" si="2"/>
        <v>315</v>
      </c>
      <c r="I75" s="2"/>
    </row>
    <row r="76" spans="1:9" s="1" customFormat="1" ht="15">
      <c r="A76" s="59"/>
      <c r="B76" s="90"/>
      <c r="C76" s="11">
        <v>5</v>
      </c>
      <c r="D76" s="30" t="s">
        <v>56</v>
      </c>
      <c r="E76" s="20" t="s">
        <v>13</v>
      </c>
      <c r="F76" s="31">
        <v>250</v>
      </c>
      <c r="G76" s="31">
        <v>0</v>
      </c>
      <c r="H76" s="31">
        <f t="shared" si="2"/>
        <v>250</v>
      </c>
      <c r="I76" s="2"/>
    </row>
    <row r="77" spans="1:9" s="1" customFormat="1" ht="15">
      <c r="A77" s="59"/>
      <c r="B77" s="90"/>
      <c r="C77" s="11">
        <v>6</v>
      </c>
      <c r="D77" s="30" t="s">
        <v>90</v>
      </c>
      <c r="E77" s="20" t="s">
        <v>13</v>
      </c>
      <c r="F77" s="31">
        <v>25</v>
      </c>
      <c r="G77" s="31">
        <v>0</v>
      </c>
      <c r="H77" s="31">
        <f t="shared" si="2"/>
        <v>25</v>
      </c>
      <c r="I77" s="2"/>
    </row>
    <row r="78" spans="1:9" s="1" customFormat="1" ht="15">
      <c r="A78" s="59"/>
      <c r="B78" s="90"/>
      <c r="C78" s="11">
        <v>7</v>
      </c>
      <c r="D78" s="30" t="s">
        <v>91</v>
      </c>
      <c r="E78" s="20" t="s">
        <v>13</v>
      </c>
      <c r="F78" s="31">
        <v>25</v>
      </c>
      <c r="G78" s="31">
        <v>100</v>
      </c>
      <c r="H78" s="31">
        <f t="shared" si="2"/>
        <v>125</v>
      </c>
      <c r="I78" s="2"/>
    </row>
    <row r="79" spans="1:9" s="1" customFormat="1" ht="15.75">
      <c r="A79" s="59"/>
      <c r="B79" s="91"/>
      <c r="C79" s="65" t="s">
        <v>54</v>
      </c>
      <c r="D79" s="67"/>
      <c r="E79" s="67"/>
      <c r="F79" s="18">
        <f>SUM(F72:F78)</f>
        <v>470</v>
      </c>
      <c r="G79" s="18">
        <f>SUM(G72:G78)</f>
        <v>500</v>
      </c>
      <c r="H79" s="13">
        <f>SUM(H72:H78)</f>
        <v>970</v>
      </c>
      <c r="I79" s="2"/>
    </row>
    <row r="80" spans="1:8" s="1" customFormat="1" ht="14.25">
      <c r="A80" s="71">
        <v>6</v>
      </c>
      <c r="B80" s="74" t="s">
        <v>92</v>
      </c>
      <c r="C80" s="62" t="s">
        <v>2</v>
      </c>
      <c r="D80" s="51" t="s">
        <v>3</v>
      </c>
      <c r="E80" s="51" t="s">
        <v>4</v>
      </c>
      <c r="F80" s="57" t="s">
        <v>5</v>
      </c>
      <c r="G80" s="58"/>
      <c r="H80" s="52" t="s">
        <v>6</v>
      </c>
    </row>
    <row r="81" spans="1:8" s="1" customFormat="1" ht="14.25">
      <c r="A81" s="59"/>
      <c r="B81" s="61"/>
      <c r="C81" s="63"/>
      <c r="D81" s="51"/>
      <c r="E81" s="51"/>
      <c r="F81" s="14" t="s">
        <v>7</v>
      </c>
      <c r="G81" s="14" t="s">
        <v>8</v>
      </c>
      <c r="H81" s="53"/>
    </row>
    <row r="82" spans="1:8" s="3" customFormat="1" ht="15">
      <c r="A82" s="59"/>
      <c r="B82" s="61"/>
      <c r="C82" s="9">
        <v>1</v>
      </c>
      <c r="D82" s="10" t="s">
        <v>93</v>
      </c>
      <c r="E82" s="32" t="s">
        <v>11</v>
      </c>
      <c r="F82" s="19">
        <v>0</v>
      </c>
      <c r="G82" s="12">
        <v>489</v>
      </c>
      <c r="H82" s="12">
        <v>489</v>
      </c>
    </row>
    <row r="83" spans="1:8" s="3" customFormat="1" ht="15">
      <c r="A83" s="59"/>
      <c r="B83" s="61"/>
      <c r="C83" s="11">
        <v>2</v>
      </c>
      <c r="D83" s="10" t="s">
        <v>94</v>
      </c>
      <c r="E83" s="20" t="s">
        <v>13</v>
      </c>
      <c r="F83" s="19">
        <v>0</v>
      </c>
      <c r="G83" s="12">
        <v>161</v>
      </c>
      <c r="H83" s="12">
        <v>161</v>
      </c>
    </row>
    <row r="84" spans="1:9" s="1" customFormat="1" ht="15">
      <c r="A84" s="59"/>
      <c r="B84" s="61"/>
      <c r="C84" s="11">
        <v>3</v>
      </c>
      <c r="D84" s="10" t="s">
        <v>95</v>
      </c>
      <c r="E84" s="20" t="s">
        <v>13</v>
      </c>
      <c r="F84" s="19">
        <v>0</v>
      </c>
      <c r="G84" s="12">
        <v>64</v>
      </c>
      <c r="H84" s="12">
        <v>64</v>
      </c>
      <c r="I84" s="2"/>
    </row>
    <row r="85" spans="1:9" s="1" customFormat="1" ht="15">
      <c r="A85" s="59"/>
      <c r="B85" s="61"/>
      <c r="C85" s="11">
        <v>4</v>
      </c>
      <c r="D85" s="10" t="s">
        <v>96</v>
      </c>
      <c r="E85" s="20" t="s">
        <v>13</v>
      </c>
      <c r="F85" s="19">
        <v>0</v>
      </c>
      <c r="G85" s="12">
        <v>150</v>
      </c>
      <c r="H85" s="12">
        <v>150</v>
      </c>
      <c r="I85" s="2"/>
    </row>
    <row r="86" spans="1:9" s="1" customFormat="1" ht="15">
      <c r="A86" s="59"/>
      <c r="B86" s="61"/>
      <c r="C86" s="11">
        <v>5</v>
      </c>
      <c r="D86" s="10" t="s">
        <v>97</v>
      </c>
      <c r="E86" s="20" t="s">
        <v>13</v>
      </c>
      <c r="F86" s="19">
        <v>0</v>
      </c>
      <c r="G86" s="12">
        <v>380</v>
      </c>
      <c r="H86" s="12">
        <v>380</v>
      </c>
      <c r="I86" s="2"/>
    </row>
    <row r="87" spans="1:9" s="1" customFormat="1" ht="15.75">
      <c r="A87" s="59"/>
      <c r="B87" s="61"/>
      <c r="C87" s="65" t="s">
        <v>54</v>
      </c>
      <c r="D87" s="67"/>
      <c r="E87" s="67"/>
      <c r="F87" s="18">
        <f>SUM(F82:F86)</f>
        <v>0</v>
      </c>
      <c r="G87" s="18">
        <f>SUM(G82:G86)</f>
        <v>1244</v>
      </c>
      <c r="H87" s="13">
        <f>SUM(H82:H86)</f>
        <v>1244</v>
      </c>
      <c r="I87" s="2"/>
    </row>
    <row r="88" spans="1:8" s="1" customFormat="1" ht="14.25">
      <c r="A88" s="62">
        <v>7</v>
      </c>
      <c r="B88" s="89" t="s">
        <v>98</v>
      </c>
      <c r="C88" s="62" t="s">
        <v>2</v>
      </c>
      <c r="D88" s="51" t="s">
        <v>3</v>
      </c>
      <c r="E88" s="51" t="s">
        <v>4</v>
      </c>
      <c r="F88" s="57" t="s">
        <v>5</v>
      </c>
      <c r="G88" s="58"/>
      <c r="H88" s="52" t="s">
        <v>6</v>
      </c>
    </row>
    <row r="89" spans="1:8" s="1" customFormat="1" ht="14.25">
      <c r="A89" s="68"/>
      <c r="B89" s="90"/>
      <c r="C89" s="63"/>
      <c r="D89" s="51"/>
      <c r="E89" s="51"/>
      <c r="F89" s="14" t="s">
        <v>7</v>
      </c>
      <c r="G89" s="14" t="s">
        <v>8</v>
      </c>
      <c r="H89" s="53"/>
    </row>
    <row r="90" spans="1:8" s="3" customFormat="1" ht="15">
      <c r="A90" s="68"/>
      <c r="B90" s="90"/>
      <c r="C90" s="11">
        <v>1</v>
      </c>
      <c r="D90" s="10" t="s">
        <v>56</v>
      </c>
      <c r="E90" s="20" t="s">
        <v>11</v>
      </c>
      <c r="F90" s="12">
        <v>0</v>
      </c>
      <c r="G90" s="12">
        <v>1000</v>
      </c>
      <c r="H90" s="12">
        <f>F90+G90</f>
        <v>1000</v>
      </c>
    </row>
    <row r="91" spans="1:8" s="3" customFormat="1" ht="15">
      <c r="A91" s="68"/>
      <c r="B91" s="90"/>
      <c r="C91" s="11">
        <v>2</v>
      </c>
      <c r="D91" s="10" t="s">
        <v>99</v>
      </c>
      <c r="E91" s="20" t="s">
        <v>13</v>
      </c>
      <c r="F91" s="12">
        <v>97</v>
      </c>
      <c r="G91" s="12">
        <v>2500</v>
      </c>
      <c r="H91" s="12">
        <f>F91+G91</f>
        <v>2597</v>
      </c>
    </row>
    <row r="92" spans="1:9" s="1" customFormat="1" ht="15">
      <c r="A92" s="68"/>
      <c r="B92" s="90"/>
      <c r="C92" s="11">
        <v>3</v>
      </c>
      <c r="D92" s="10" t="s">
        <v>100</v>
      </c>
      <c r="E92" s="20" t="s">
        <v>13</v>
      </c>
      <c r="F92" s="12">
        <v>0</v>
      </c>
      <c r="G92" s="12">
        <v>100</v>
      </c>
      <c r="H92" s="12">
        <f aca="true" t="shared" si="3" ref="H92:H104">F92+G92</f>
        <v>100</v>
      </c>
      <c r="I92" s="2"/>
    </row>
    <row r="93" spans="1:9" s="1" customFormat="1" ht="15">
      <c r="A93" s="68"/>
      <c r="B93" s="90"/>
      <c r="C93" s="11">
        <v>4</v>
      </c>
      <c r="D93" s="10" t="s">
        <v>101</v>
      </c>
      <c r="E93" s="20" t="s">
        <v>13</v>
      </c>
      <c r="F93" s="12">
        <v>0</v>
      </c>
      <c r="G93" s="12">
        <v>250</v>
      </c>
      <c r="H93" s="12">
        <f t="shared" si="3"/>
        <v>250</v>
      </c>
      <c r="I93" s="2"/>
    </row>
    <row r="94" spans="1:9" s="1" customFormat="1" ht="15">
      <c r="A94" s="68"/>
      <c r="B94" s="90"/>
      <c r="C94" s="11">
        <v>5</v>
      </c>
      <c r="D94" s="10" t="s">
        <v>102</v>
      </c>
      <c r="E94" s="20" t="s">
        <v>13</v>
      </c>
      <c r="F94" s="12">
        <v>0</v>
      </c>
      <c r="G94" s="12">
        <v>1000</v>
      </c>
      <c r="H94" s="12">
        <f t="shared" si="3"/>
        <v>1000</v>
      </c>
      <c r="I94" s="2"/>
    </row>
    <row r="95" spans="1:9" s="1" customFormat="1" ht="15">
      <c r="A95" s="68"/>
      <c r="B95" s="90"/>
      <c r="C95" s="11">
        <v>6</v>
      </c>
      <c r="D95" s="10" t="s">
        <v>103</v>
      </c>
      <c r="E95" s="20" t="s">
        <v>13</v>
      </c>
      <c r="F95" s="12">
        <v>0</v>
      </c>
      <c r="G95" s="12">
        <v>500</v>
      </c>
      <c r="H95" s="12">
        <f t="shared" si="3"/>
        <v>500</v>
      </c>
      <c r="I95" s="2"/>
    </row>
    <row r="96" spans="1:9" s="1" customFormat="1" ht="15">
      <c r="A96" s="68"/>
      <c r="B96" s="90"/>
      <c r="C96" s="11">
        <v>7</v>
      </c>
      <c r="D96" s="10" t="s">
        <v>104</v>
      </c>
      <c r="E96" s="20" t="s">
        <v>13</v>
      </c>
      <c r="F96" s="12">
        <v>0</v>
      </c>
      <c r="G96" s="12">
        <v>850</v>
      </c>
      <c r="H96" s="12">
        <f t="shared" si="3"/>
        <v>850</v>
      </c>
      <c r="I96" s="2"/>
    </row>
    <row r="97" spans="1:9" s="1" customFormat="1" ht="15">
      <c r="A97" s="68"/>
      <c r="B97" s="90"/>
      <c r="C97" s="11">
        <v>8</v>
      </c>
      <c r="D97" s="10" t="s">
        <v>105</v>
      </c>
      <c r="E97" s="20" t="s">
        <v>13</v>
      </c>
      <c r="F97" s="12">
        <v>0</v>
      </c>
      <c r="G97" s="12">
        <v>1500</v>
      </c>
      <c r="H97" s="12">
        <f t="shared" si="3"/>
        <v>1500</v>
      </c>
      <c r="I97" s="2"/>
    </row>
    <row r="98" spans="1:9" s="1" customFormat="1" ht="15">
      <c r="A98" s="68"/>
      <c r="B98" s="90"/>
      <c r="C98" s="11">
        <v>9</v>
      </c>
      <c r="D98" s="10" t="s">
        <v>106</v>
      </c>
      <c r="E98" s="20" t="s">
        <v>13</v>
      </c>
      <c r="F98" s="12">
        <v>0</v>
      </c>
      <c r="G98" s="12">
        <v>1000</v>
      </c>
      <c r="H98" s="12">
        <f t="shared" si="3"/>
        <v>1000</v>
      </c>
      <c r="I98" s="2"/>
    </row>
    <row r="99" spans="1:9" s="1" customFormat="1" ht="15">
      <c r="A99" s="68"/>
      <c r="B99" s="90"/>
      <c r="C99" s="11">
        <v>10</v>
      </c>
      <c r="D99" s="10" t="s">
        <v>107</v>
      </c>
      <c r="E99" s="20" t="s">
        <v>13</v>
      </c>
      <c r="F99" s="12">
        <v>150</v>
      </c>
      <c r="G99" s="12">
        <v>700</v>
      </c>
      <c r="H99" s="12">
        <f t="shared" si="3"/>
        <v>850</v>
      </c>
      <c r="I99" s="2"/>
    </row>
    <row r="100" spans="1:9" s="1" customFormat="1" ht="15">
      <c r="A100" s="68"/>
      <c r="B100" s="90"/>
      <c r="C100" s="11">
        <v>11</v>
      </c>
      <c r="D100" s="10" t="s">
        <v>108</v>
      </c>
      <c r="E100" s="20" t="s">
        <v>13</v>
      </c>
      <c r="F100" s="12">
        <v>75</v>
      </c>
      <c r="G100" s="12">
        <v>1500</v>
      </c>
      <c r="H100" s="12">
        <f t="shared" si="3"/>
        <v>1575</v>
      </c>
      <c r="I100" s="2"/>
    </row>
    <row r="101" spans="1:9" s="1" customFormat="1" ht="15">
      <c r="A101" s="68"/>
      <c r="B101" s="90"/>
      <c r="C101" s="11">
        <v>12</v>
      </c>
      <c r="D101" s="10" t="s">
        <v>109</v>
      </c>
      <c r="E101" s="20" t="s">
        <v>13</v>
      </c>
      <c r="F101" s="12">
        <v>0</v>
      </c>
      <c r="G101" s="12">
        <v>250</v>
      </c>
      <c r="H101" s="12">
        <f t="shared" si="3"/>
        <v>250</v>
      </c>
      <c r="I101" s="2"/>
    </row>
    <row r="102" spans="1:9" s="1" customFormat="1" ht="15">
      <c r="A102" s="68"/>
      <c r="B102" s="90"/>
      <c r="C102" s="11">
        <v>13</v>
      </c>
      <c r="D102" s="10" t="s">
        <v>110</v>
      </c>
      <c r="E102" s="20" t="s">
        <v>13</v>
      </c>
      <c r="F102" s="12">
        <v>0</v>
      </c>
      <c r="G102" s="12">
        <v>200</v>
      </c>
      <c r="H102" s="12">
        <f t="shared" si="3"/>
        <v>200</v>
      </c>
      <c r="I102" s="2"/>
    </row>
    <row r="103" spans="1:9" s="1" customFormat="1" ht="15">
      <c r="A103" s="68"/>
      <c r="B103" s="90"/>
      <c r="C103" s="11">
        <v>14</v>
      </c>
      <c r="D103" s="10" t="s">
        <v>111</v>
      </c>
      <c r="E103" s="20" t="s">
        <v>13</v>
      </c>
      <c r="F103" s="12">
        <v>0</v>
      </c>
      <c r="G103" s="12">
        <v>50</v>
      </c>
      <c r="H103" s="12">
        <f t="shared" si="3"/>
        <v>50</v>
      </c>
      <c r="I103" s="2"/>
    </row>
    <row r="104" spans="1:9" s="1" customFormat="1" ht="15">
      <c r="A104" s="68"/>
      <c r="B104" s="90"/>
      <c r="C104" s="11">
        <v>15</v>
      </c>
      <c r="D104" s="10" t="s">
        <v>112</v>
      </c>
      <c r="E104" s="11" t="s">
        <v>13</v>
      </c>
      <c r="F104" s="12">
        <v>0</v>
      </c>
      <c r="G104" s="12">
        <v>1500</v>
      </c>
      <c r="H104" s="12">
        <f t="shared" si="3"/>
        <v>1500</v>
      </c>
      <c r="I104" s="2"/>
    </row>
    <row r="105" spans="1:9" s="1" customFormat="1" ht="15">
      <c r="A105" s="63"/>
      <c r="B105" s="91"/>
      <c r="C105" s="79" t="s">
        <v>54</v>
      </c>
      <c r="D105" s="82"/>
      <c r="E105" s="83"/>
      <c r="F105" s="13">
        <f>SUM(F90:F104)</f>
        <v>322</v>
      </c>
      <c r="G105" s="13">
        <f>SUM(G90:G104)</f>
        <v>12900</v>
      </c>
      <c r="H105" s="13">
        <f>SUM(H90:H104)</f>
        <v>13222</v>
      </c>
      <c r="I105" s="2"/>
    </row>
    <row r="106" spans="1:8" s="1" customFormat="1" ht="14.25">
      <c r="A106" s="85">
        <v>8</v>
      </c>
      <c r="B106" s="88" t="s">
        <v>113</v>
      </c>
      <c r="C106" s="62" t="s">
        <v>2</v>
      </c>
      <c r="D106" s="51" t="s">
        <v>3</v>
      </c>
      <c r="E106" s="51" t="s">
        <v>4</v>
      </c>
      <c r="F106" s="57" t="s">
        <v>5</v>
      </c>
      <c r="G106" s="58"/>
      <c r="H106" s="52" t="s">
        <v>6</v>
      </c>
    </row>
    <row r="107" spans="1:8" s="1" customFormat="1" ht="14.25">
      <c r="A107" s="86"/>
      <c r="B107" s="88"/>
      <c r="C107" s="63"/>
      <c r="D107" s="51"/>
      <c r="E107" s="51"/>
      <c r="F107" s="14" t="s">
        <v>7</v>
      </c>
      <c r="G107" s="14" t="s">
        <v>8</v>
      </c>
      <c r="H107" s="53"/>
    </row>
    <row r="108" spans="1:8" s="3" customFormat="1" ht="15">
      <c r="A108" s="86"/>
      <c r="B108" s="88"/>
      <c r="C108" s="11">
        <v>1</v>
      </c>
      <c r="D108" s="26" t="s">
        <v>114</v>
      </c>
      <c r="E108" s="33" t="s">
        <v>11</v>
      </c>
      <c r="F108" s="21"/>
      <c r="G108" s="21">
        <v>300</v>
      </c>
      <c r="H108" s="21">
        <v>300</v>
      </c>
    </row>
    <row r="109" spans="1:8" s="3" customFormat="1" ht="15">
      <c r="A109" s="86"/>
      <c r="B109" s="88"/>
      <c r="C109" s="11">
        <v>2</v>
      </c>
      <c r="D109" s="26" t="s">
        <v>115</v>
      </c>
      <c r="E109" s="20" t="s">
        <v>13</v>
      </c>
      <c r="F109" s="21">
        <v>50</v>
      </c>
      <c r="G109" s="21">
        <v>200</v>
      </c>
      <c r="H109" s="21">
        <v>250</v>
      </c>
    </row>
    <row r="110" spans="1:9" s="1" customFormat="1" ht="15">
      <c r="A110" s="86"/>
      <c r="B110" s="88"/>
      <c r="C110" s="11">
        <v>3</v>
      </c>
      <c r="D110" s="26" t="s">
        <v>116</v>
      </c>
      <c r="E110" s="20" t="s">
        <v>13</v>
      </c>
      <c r="F110" s="21"/>
      <c r="G110" s="21">
        <v>150</v>
      </c>
      <c r="H110" s="21">
        <v>150</v>
      </c>
      <c r="I110" s="2"/>
    </row>
    <row r="111" spans="1:9" s="1" customFormat="1" ht="15">
      <c r="A111" s="86"/>
      <c r="B111" s="88"/>
      <c r="C111" s="11">
        <v>4</v>
      </c>
      <c r="D111" s="26" t="s">
        <v>117</v>
      </c>
      <c r="E111" s="20" t="s">
        <v>13</v>
      </c>
      <c r="F111" s="21"/>
      <c r="G111" s="21">
        <v>300</v>
      </c>
      <c r="H111" s="21">
        <v>300</v>
      </c>
      <c r="I111" s="2"/>
    </row>
    <row r="112" spans="1:9" s="1" customFormat="1" ht="15">
      <c r="A112" s="86"/>
      <c r="B112" s="88"/>
      <c r="C112" s="11">
        <v>5</v>
      </c>
      <c r="D112" s="26" t="s">
        <v>118</v>
      </c>
      <c r="E112" s="20" t="s">
        <v>13</v>
      </c>
      <c r="F112" s="21"/>
      <c r="G112" s="21">
        <v>400</v>
      </c>
      <c r="H112" s="21">
        <v>400</v>
      </c>
      <c r="I112" s="2"/>
    </row>
    <row r="113" spans="1:9" s="1" customFormat="1" ht="15">
      <c r="A113" s="86"/>
      <c r="B113" s="88"/>
      <c r="C113" s="11">
        <v>6</v>
      </c>
      <c r="D113" s="26" t="s">
        <v>119</v>
      </c>
      <c r="E113" s="20" t="s">
        <v>13</v>
      </c>
      <c r="F113" s="21"/>
      <c r="G113" s="21">
        <v>200</v>
      </c>
      <c r="H113" s="21">
        <v>200</v>
      </c>
      <c r="I113" s="2"/>
    </row>
    <row r="114" spans="1:9" s="1" customFormat="1" ht="15">
      <c r="A114" s="86"/>
      <c r="B114" s="88"/>
      <c r="C114" s="11">
        <v>7</v>
      </c>
      <c r="D114" s="26" t="s">
        <v>120</v>
      </c>
      <c r="E114" s="20" t="s">
        <v>13</v>
      </c>
      <c r="F114" s="21"/>
      <c r="G114" s="21">
        <v>200</v>
      </c>
      <c r="H114" s="21">
        <v>200</v>
      </c>
      <c r="I114" s="2"/>
    </row>
    <row r="115" spans="1:9" s="1" customFormat="1" ht="15">
      <c r="A115" s="86"/>
      <c r="B115" s="88"/>
      <c r="C115" s="11">
        <v>8</v>
      </c>
      <c r="D115" s="26" t="s">
        <v>121</v>
      </c>
      <c r="E115" s="20" t="s">
        <v>13</v>
      </c>
      <c r="F115" s="21"/>
      <c r="G115" s="21">
        <v>1000</v>
      </c>
      <c r="H115" s="21">
        <v>1000</v>
      </c>
      <c r="I115" s="2"/>
    </row>
    <row r="116" spans="1:9" s="1" customFormat="1" ht="15">
      <c r="A116" s="86"/>
      <c r="B116" s="88"/>
      <c r="C116" s="11">
        <v>9</v>
      </c>
      <c r="D116" s="26" t="s">
        <v>122</v>
      </c>
      <c r="E116" s="20" t="s">
        <v>13</v>
      </c>
      <c r="F116" s="21"/>
      <c r="G116" s="21">
        <v>600</v>
      </c>
      <c r="H116" s="21">
        <v>600</v>
      </c>
      <c r="I116" s="2"/>
    </row>
    <row r="117" spans="1:9" s="1" customFormat="1" ht="15">
      <c r="A117" s="86"/>
      <c r="B117" s="88"/>
      <c r="C117" s="11">
        <v>10</v>
      </c>
      <c r="D117" s="26" t="s">
        <v>123</v>
      </c>
      <c r="E117" s="20" t="s">
        <v>13</v>
      </c>
      <c r="F117" s="21"/>
      <c r="G117" s="21">
        <v>200</v>
      </c>
      <c r="H117" s="21">
        <v>200</v>
      </c>
      <c r="I117" s="2"/>
    </row>
    <row r="118" spans="1:9" s="1" customFormat="1" ht="15">
      <c r="A118" s="86"/>
      <c r="B118" s="88"/>
      <c r="C118" s="11">
        <v>11</v>
      </c>
      <c r="D118" s="26" t="s">
        <v>124</v>
      </c>
      <c r="E118" s="20" t="s">
        <v>13</v>
      </c>
      <c r="F118" s="21">
        <v>150</v>
      </c>
      <c r="G118" s="21">
        <v>150</v>
      </c>
      <c r="H118" s="21">
        <v>300</v>
      </c>
      <c r="I118" s="2"/>
    </row>
    <row r="119" spans="1:9" s="1" customFormat="1" ht="15">
      <c r="A119" s="86"/>
      <c r="B119" s="88"/>
      <c r="C119" s="11">
        <v>12</v>
      </c>
      <c r="D119" s="26" t="s">
        <v>125</v>
      </c>
      <c r="E119" s="20" t="s">
        <v>13</v>
      </c>
      <c r="F119" s="21"/>
      <c r="G119" s="21">
        <v>100</v>
      </c>
      <c r="H119" s="21">
        <v>100</v>
      </c>
      <c r="I119" s="2"/>
    </row>
    <row r="120" spans="1:9" s="1" customFormat="1" ht="15">
      <c r="A120" s="86"/>
      <c r="B120" s="88"/>
      <c r="C120" s="11">
        <v>13</v>
      </c>
      <c r="D120" s="26" t="s">
        <v>126</v>
      </c>
      <c r="E120" s="20" t="s">
        <v>13</v>
      </c>
      <c r="F120" s="21"/>
      <c r="G120" s="21">
        <v>100</v>
      </c>
      <c r="H120" s="21">
        <v>100</v>
      </c>
      <c r="I120" s="2"/>
    </row>
    <row r="121" spans="1:9" s="1" customFormat="1" ht="15">
      <c r="A121" s="86"/>
      <c r="B121" s="88"/>
      <c r="C121" s="11">
        <v>14</v>
      </c>
      <c r="D121" s="26" t="s">
        <v>127</v>
      </c>
      <c r="E121" s="20" t="s">
        <v>13</v>
      </c>
      <c r="F121" s="21">
        <v>50</v>
      </c>
      <c r="G121" s="21">
        <v>200</v>
      </c>
      <c r="H121" s="21">
        <v>250</v>
      </c>
      <c r="I121" s="2"/>
    </row>
    <row r="122" spans="1:9" s="1" customFormat="1" ht="15">
      <c r="A122" s="86"/>
      <c r="B122" s="88"/>
      <c r="C122" s="11">
        <v>15</v>
      </c>
      <c r="D122" s="26" t="s">
        <v>128</v>
      </c>
      <c r="E122" s="20" t="s">
        <v>13</v>
      </c>
      <c r="F122" s="21"/>
      <c r="G122" s="21">
        <v>400</v>
      </c>
      <c r="H122" s="21">
        <v>400</v>
      </c>
      <c r="I122" s="2"/>
    </row>
    <row r="123" spans="1:9" s="1" customFormat="1" ht="15">
      <c r="A123" s="86"/>
      <c r="B123" s="88"/>
      <c r="C123" s="11">
        <v>16</v>
      </c>
      <c r="D123" s="26" t="s">
        <v>129</v>
      </c>
      <c r="E123" s="20" t="s">
        <v>13</v>
      </c>
      <c r="F123" s="21"/>
      <c r="G123" s="21">
        <v>600</v>
      </c>
      <c r="H123" s="21">
        <v>600</v>
      </c>
      <c r="I123" s="2"/>
    </row>
    <row r="124" spans="1:9" s="1" customFormat="1" ht="15">
      <c r="A124" s="86"/>
      <c r="B124" s="88"/>
      <c r="C124" s="11">
        <v>17</v>
      </c>
      <c r="D124" s="26" t="s">
        <v>130</v>
      </c>
      <c r="E124" s="20" t="s">
        <v>13</v>
      </c>
      <c r="F124" s="21"/>
      <c r="G124" s="21">
        <v>200</v>
      </c>
      <c r="H124" s="21">
        <v>200</v>
      </c>
      <c r="I124" s="2"/>
    </row>
    <row r="125" spans="1:9" s="1" customFormat="1" ht="15">
      <c r="A125" s="86"/>
      <c r="B125" s="88"/>
      <c r="C125" s="11">
        <v>18</v>
      </c>
      <c r="D125" s="26" t="s">
        <v>131</v>
      </c>
      <c r="E125" s="20" t="s">
        <v>13</v>
      </c>
      <c r="F125" s="21"/>
      <c r="G125" s="21">
        <v>200</v>
      </c>
      <c r="H125" s="21">
        <v>200</v>
      </c>
      <c r="I125" s="2"/>
    </row>
    <row r="126" spans="1:9" s="1" customFormat="1" ht="15">
      <c r="A126" s="86"/>
      <c r="B126" s="88"/>
      <c r="C126" s="11">
        <v>19</v>
      </c>
      <c r="D126" s="26" t="s">
        <v>132</v>
      </c>
      <c r="E126" s="20" t="s">
        <v>13</v>
      </c>
      <c r="F126" s="21">
        <v>200</v>
      </c>
      <c r="G126" s="21">
        <v>600</v>
      </c>
      <c r="H126" s="21">
        <v>800</v>
      </c>
      <c r="I126" s="2"/>
    </row>
    <row r="127" spans="1:9" s="1" customFormat="1" ht="15">
      <c r="A127" s="86"/>
      <c r="B127" s="88"/>
      <c r="C127" s="11">
        <v>20</v>
      </c>
      <c r="D127" s="26" t="s">
        <v>133</v>
      </c>
      <c r="E127" s="20" t="s">
        <v>13</v>
      </c>
      <c r="F127" s="21"/>
      <c r="G127" s="21">
        <v>100</v>
      </c>
      <c r="H127" s="21">
        <v>100</v>
      </c>
      <c r="I127" s="2"/>
    </row>
    <row r="128" spans="1:9" s="1" customFormat="1" ht="15">
      <c r="A128" s="86"/>
      <c r="B128" s="88"/>
      <c r="C128" s="11">
        <v>21</v>
      </c>
      <c r="D128" s="26" t="s">
        <v>56</v>
      </c>
      <c r="E128" s="20" t="s">
        <v>13</v>
      </c>
      <c r="F128" s="21">
        <v>800</v>
      </c>
      <c r="G128" s="21">
        <v>600</v>
      </c>
      <c r="H128" s="21">
        <v>1400</v>
      </c>
      <c r="I128" s="2"/>
    </row>
    <row r="129" spans="1:9" s="1" customFormat="1" ht="15">
      <c r="A129" s="86"/>
      <c r="B129" s="88"/>
      <c r="C129" s="11">
        <v>22</v>
      </c>
      <c r="D129" s="26" t="s">
        <v>134</v>
      </c>
      <c r="E129" s="20" t="s">
        <v>13</v>
      </c>
      <c r="F129" s="21"/>
      <c r="G129" s="21">
        <v>200</v>
      </c>
      <c r="H129" s="21">
        <v>200</v>
      </c>
      <c r="I129" s="2"/>
    </row>
    <row r="130" spans="1:9" s="1" customFormat="1" ht="15">
      <c r="A130" s="86"/>
      <c r="B130" s="88"/>
      <c r="C130" s="11">
        <v>23</v>
      </c>
      <c r="D130" s="26" t="s">
        <v>135</v>
      </c>
      <c r="E130" s="20" t="s">
        <v>13</v>
      </c>
      <c r="F130" s="21"/>
      <c r="G130" s="21">
        <v>150</v>
      </c>
      <c r="H130" s="21">
        <v>150</v>
      </c>
      <c r="I130" s="2"/>
    </row>
    <row r="131" spans="1:9" s="1" customFormat="1" ht="15">
      <c r="A131" s="86"/>
      <c r="B131" s="88"/>
      <c r="C131" s="11">
        <v>24</v>
      </c>
      <c r="D131" s="26" t="s">
        <v>136</v>
      </c>
      <c r="E131" s="20" t="s">
        <v>13</v>
      </c>
      <c r="F131" s="21"/>
      <c r="G131" s="21">
        <v>300</v>
      </c>
      <c r="H131" s="21">
        <v>300</v>
      </c>
      <c r="I131" s="2"/>
    </row>
    <row r="132" spans="1:9" s="1" customFormat="1" ht="15">
      <c r="A132" s="86"/>
      <c r="B132" s="88"/>
      <c r="C132" s="11">
        <v>25</v>
      </c>
      <c r="D132" s="26" t="s">
        <v>137</v>
      </c>
      <c r="E132" s="20" t="s">
        <v>13</v>
      </c>
      <c r="F132" s="21"/>
      <c r="G132" s="21">
        <v>150</v>
      </c>
      <c r="H132" s="21">
        <v>150</v>
      </c>
      <c r="I132" s="2"/>
    </row>
    <row r="133" spans="1:9" s="1" customFormat="1" ht="15">
      <c r="A133" s="86"/>
      <c r="B133" s="88"/>
      <c r="C133" s="11">
        <v>26</v>
      </c>
      <c r="D133" s="26" t="s">
        <v>138</v>
      </c>
      <c r="E133" s="20" t="s">
        <v>13</v>
      </c>
      <c r="F133" s="21">
        <v>50</v>
      </c>
      <c r="G133" s="21">
        <v>100</v>
      </c>
      <c r="H133" s="21">
        <v>150</v>
      </c>
      <c r="I133" s="2"/>
    </row>
    <row r="134" spans="1:9" s="1" customFormat="1" ht="15">
      <c r="A134" s="87"/>
      <c r="B134" s="88"/>
      <c r="C134" s="79" t="s">
        <v>46</v>
      </c>
      <c r="D134" s="82"/>
      <c r="E134" s="83"/>
      <c r="F134" s="13">
        <v>1300</v>
      </c>
      <c r="G134" s="13">
        <v>7700</v>
      </c>
      <c r="H134" s="13">
        <f>(H108+H109+H110+H111+H112+H113+H114+H115+H116+H117+H118+H119+H120+H121+H122+H123+H124+H125+H126+H127+H128+H129+H130+H131+H132+H133)</f>
        <v>9000</v>
      </c>
      <c r="I134" s="2"/>
    </row>
    <row r="135" spans="1:8" s="1" customFormat="1" ht="14.25">
      <c r="A135" s="59">
        <v>9</v>
      </c>
      <c r="B135" s="61" t="s">
        <v>139</v>
      </c>
      <c r="C135" s="62" t="s">
        <v>2</v>
      </c>
      <c r="D135" s="51" t="s">
        <v>3</v>
      </c>
      <c r="E135" s="51" t="s">
        <v>4</v>
      </c>
      <c r="F135" s="57" t="s">
        <v>5</v>
      </c>
      <c r="G135" s="58"/>
      <c r="H135" s="52" t="s">
        <v>6</v>
      </c>
    </row>
    <row r="136" spans="1:8" s="1" customFormat="1" ht="14.25">
      <c r="A136" s="59"/>
      <c r="B136" s="61"/>
      <c r="C136" s="63"/>
      <c r="D136" s="51"/>
      <c r="E136" s="51"/>
      <c r="F136" s="14" t="s">
        <v>7</v>
      </c>
      <c r="G136" s="14" t="s">
        <v>8</v>
      </c>
      <c r="H136" s="53"/>
    </row>
    <row r="137" spans="1:8" s="3" customFormat="1" ht="15">
      <c r="A137" s="59"/>
      <c r="B137" s="61"/>
      <c r="C137" s="28">
        <v>1</v>
      </c>
      <c r="D137" s="26" t="s">
        <v>140</v>
      </c>
      <c r="E137" s="34" t="s">
        <v>11</v>
      </c>
      <c r="F137" s="35">
        <f>150+188+60</f>
        <v>398</v>
      </c>
      <c r="G137" s="35">
        <v>530</v>
      </c>
      <c r="H137" s="35">
        <f>+F137+G137</f>
        <v>928</v>
      </c>
    </row>
    <row r="138" spans="1:8" s="3" customFormat="1" ht="15">
      <c r="A138" s="59"/>
      <c r="B138" s="61"/>
      <c r="C138" s="28">
        <v>2</v>
      </c>
      <c r="D138" s="26" t="s">
        <v>56</v>
      </c>
      <c r="E138" s="34" t="s">
        <v>13</v>
      </c>
      <c r="F138" s="35">
        <f>61+50+70+50+200</f>
        <v>431</v>
      </c>
      <c r="G138" s="35">
        <v>580</v>
      </c>
      <c r="H138" s="35">
        <f>+F138+G138</f>
        <v>1011</v>
      </c>
    </row>
    <row r="139" spans="1:9" s="1" customFormat="1" ht="15">
      <c r="A139" s="59"/>
      <c r="B139" s="61"/>
      <c r="C139" s="28">
        <v>3</v>
      </c>
      <c r="D139" s="26" t="s">
        <v>141</v>
      </c>
      <c r="E139" s="34" t="s">
        <v>13</v>
      </c>
      <c r="F139" s="22">
        <f>74+135+120+200</f>
        <v>529</v>
      </c>
      <c r="G139" s="22">
        <v>700</v>
      </c>
      <c r="H139" s="22">
        <f aca="true" t="shared" si="4" ref="H139:H155">+F139+G139</f>
        <v>1229</v>
      </c>
      <c r="I139" s="2"/>
    </row>
    <row r="140" spans="1:9" s="1" customFormat="1" ht="15">
      <c r="A140" s="59"/>
      <c r="B140" s="61"/>
      <c r="C140" s="28">
        <v>4</v>
      </c>
      <c r="D140" s="26" t="s">
        <v>142</v>
      </c>
      <c r="E140" s="34" t="s">
        <v>13</v>
      </c>
      <c r="F140" s="22">
        <v>40</v>
      </c>
      <c r="G140" s="22">
        <v>1900</v>
      </c>
      <c r="H140" s="22">
        <f t="shared" si="4"/>
        <v>1940</v>
      </c>
      <c r="I140" s="2"/>
    </row>
    <row r="141" spans="1:9" s="1" customFormat="1" ht="15">
      <c r="A141" s="59"/>
      <c r="B141" s="61"/>
      <c r="C141" s="28">
        <v>5</v>
      </c>
      <c r="D141" s="26" t="s">
        <v>143</v>
      </c>
      <c r="E141" s="34" t="s">
        <v>13</v>
      </c>
      <c r="F141" s="22">
        <v>160</v>
      </c>
      <c r="G141" s="22">
        <v>200</v>
      </c>
      <c r="H141" s="22">
        <f t="shared" si="4"/>
        <v>360</v>
      </c>
      <c r="I141" s="2"/>
    </row>
    <row r="142" spans="1:9" s="1" customFormat="1" ht="15">
      <c r="A142" s="59"/>
      <c r="B142" s="61"/>
      <c r="C142" s="28">
        <v>6</v>
      </c>
      <c r="D142" s="26" t="s">
        <v>144</v>
      </c>
      <c r="E142" s="34" t="s">
        <v>13</v>
      </c>
      <c r="F142" s="22">
        <v>35</v>
      </c>
      <c r="G142" s="22">
        <v>100</v>
      </c>
      <c r="H142" s="22">
        <f t="shared" si="4"/>
        <v>135</v>
      </c>
      <c r="I142" s="2"/>
    </row>
    <row r="143" spans="1:9" s="1" customFormat="1" ht="15">
      <c r="A143" s="59"/>
      <c r="B143" s="61"/>
      <c r="C143" s="28">
        <v>7</v>
      </c>
      <c r="D143" s="26" t="s">
        <v>145</v>
      </c>
      <c r="E143" s="34" t="s">
        <v>13</v>
      </c>
      <c r="F143" s="22">
        <v>90</v>
      </c>
      <c r="G143" s="22">
        <v>1300</v>
      </c>
      <c r="H143" s="22">
        <f t="shared" si="4"/>
        <v>1390</v>
      </c>
      <c r="I143" s="2"/>
    </row>
    <row r="144" spans="1:9" s="1" customFormat="1" ht="15">
      <c r="A144" s="59"/>
      <c r="B144" s="61"/>
      <c r="C144" s="28">
        <v>8</v>
      </c>
      <c r="D144" s="26" t="s">
        <v>146</v>
      </c>
      <c r="E144" s="34" t="s">
        <v>13</v>
      </c>
      <c r="F144" s="22"/>
      <c r="G144" s="22">
        <v>50</v>
      </c>
      <c r="H144" s="22">
        <f t="shared" si="4"/>
        <v>50</v>
      </c>
      <c r="I144" s="2"/>
    </row>
    <row r="145" spans="1:9" s="1" customFormat="1" ht="15">
      <c r="A145" s="59"/>
      <c r="B145" s="61"/>
      <c r="C145" s="28">
        <v>9</v>
      </c>
      <c r="D145" s="26" t="s">
        <v>147</v>
      </c>
      <c r="E145" s="34" t="s">
        <v>13</v>
      </c>
      <c r="F145" s="22">
        <v>55</v>
      </c>
      <c r="G145" s="22">
        <v>60</v>
      </c>
      <c r="H145" s="22">
        <f t="shared" si="4"/>
        <v>115</v>
      </c>
      <c r="I145" s="2"/>
    </row>
    <row r="146" spans="1:9" s="1" customFormat="1" ht="15">
      <c r="A146" s="59"/>
      <c r="B146" s="61"/>
      <c r="C146" s="28">
        <v>10</v>
      </c>
      <c r="D146" s="26" t="s">
        <v>148</v>
      </c>
      <c r="E146" s="34" t="s">
        <v>13</v>
      </c>
      <c r="F146" s="22"/>
      <c r="G146" s="22">
        <v>150</v>
      </c>
      <c r="H146" s="22">
        <f t="shared" si="4"/>
        <v>150</v>
      </c>
      <c r="I146" s="2"/>
    </row>
    <row r="147" spans="1:9" s="1" customFormat="1" ht="15">
      <c r="A147" s="59"/>
      <c r="B147" s="61"/>
      <c r="C147" s="28">
        <v>11</v>
      </c>
      <c r="D147" s="26" t="s">
        <v>149</v>
      </c>
      <c r="E147" s="34" t="s">
        <v>13</v>
      </c>
      <c r="F147" s="22">
        <v>50</v>
      </c>
      <c r="G147" s="22">
        <v>50</v>
      </c>
      <c r="H147" s="22">
        <f t="shared" si="4"/>
        <v>100</v>
      </c>
      <c r="I147" s="2"/>
    </row>
    <row r="148" spans="1:9" s="1" customFormat="1" ht="15">
      <c r="A148" s="59"/>
      <c r="B148" s="61"/>
      <c r="C148" s="28">
        <v>12</v>
      </c>
      <c r="D148" s="26" t="s">
        <v>150</v>
      </c>
      <c r="E148" s="34" t="s">
        <v>13</v>
      </c>
      <c r="F148" s="22"/>
      <c r="G148" s="22">
        <v>2240</v>
      </c>
      <c r="H148" s="22">
        <f t="shared" si="4"/>
        <v>2240</v>
      </c>
      <c r="I148" s="2"/>
    </row>
    <row r="149" spans="1:9" s="1" customFormat="1" ht="15">
      <c r="A149" s="59"/>
      <c r="B149" s="61"/>
      <c r="C149" s="28">
        <v>13</v>
      </c>
      <c r="D149" s="26" t="s">
        <v>151</v>
      </c>
      <c r="E149" s="34" t="s">
        <v>13</v>
      </c>
      <c r="F149" s="22">
        <v>50</v>
      </c>
      <c r="G149" s="22">
        <v>230</v>
      </c>
      <c r="H149" s="22">
        <f t="shared" si="4"/>
        <v>280</v>
      </c>
      <c r="I149" s="2"/>
    </row>
    <row r="150" spans="1:9" s="1" customFormat="1" ht="15">
      <c r="A150" s="59"/>
      <c r="B150" s="61"/>
      <c r="C150" s="28">
        <v>14</v>
      </c>
      <c r="D150" s="26" t="s">
        <v>152</v>
      </c>
      <c r="E150" s="34" t="s">
        <v>13</v>
      </c>
      <c r="F150" s="22"/>
      <c r="G150" s="22">
        <v>170</v>
      </c>
      <c r="H150" s="22">
        <f t="shared" si="4"/>
        <v>170</v>
      </c>
      <c r="I150" s="2"/>
    </row>
    <row r="151" spans="1:9" s="1" customFormat="1" ht="15">
      <c r="A151" s="59"/>
      <c r="B151" s="61"/>
      <c r="C151" s="28">
        <v>15</v>
      </c>
      <c r="D151" s="26" t="s">
        <v>153</v>
      </c>
      <c r="E151" s="34" t="s">
        <v>13</v>
      </c>
      <c r="F151" s="22"/>
      <c r="G151" s="22">
        <v>50</v>
      </c>
      <c r="H151" s="22">
        <f t="shared" si="4"/>
        <v>50</v>
      </c>
      <c r="I151" s="2"/>
    </row>
    <row r="152" spans="1:9" s="1" customFormat="1" ht="15">
      <c r="A152" s="59"/>
      <c r="B152" s="61"/>
      <c r="C152" s="28">
        <v>16</v>
      </c>
      <c r="D152" s="26" t="s">
        <v>154</v>
      </c>
      <c r="E152" s="34" t="s">
        <v>13</v>
      </c>
      <c r="F152" s="22"/>
      <c r="G152" s="22">
        <v>800</v>
      </c>
      <c r="H152" s="22">
        <f t="shared" si="4"/>
        <v>800</v>
      </c>
      <c r="I152" s="2"/>
    </row>
    <row r="153" spans="1:9" s="1" customFormat="1" ht="15">
      <c r="A153" s="59"/>
      <c r="B153" s="61"/>
      <c r="C153" s="28">
        <v>17</v>
      </c>
      <c r="D153" s="26" t="s">
        <v>155</v>
      </c>
      <c r="E153" s="34" t="s">
        <v>13</v>
      </c>
      <c r="F153" s="22"/>
      <c r="G153" s="22">
        <v>100</v>
      </c>
      <c r="H153" s="22">
        <f t="shared" si="4"/>
        <v>100</v>
      </c>
      <c r="I153" s="2"/>
    </row>
    <row r="154" spans="1:9" s="1" customFormat="1" ht="15">
      <c r="A154" s="59"/>
      <c r="B154" s="61"/>
      <c r="C154" s="28">
        <v>18</v>
      </c>
      <c r="D154" s="26" t="s">
        <v>156</v>
      </c>
      <c r="E154" s="34" t="s">
        <v>13</v>
      </c>
      <c r="F154" s="22"/>
      <c r="G154" s="22">
        <v>900</v>
      </c>
      <c r="H154" s="22">
        <f t="shared" si="4"/>
        <v>900</v>
      </c>
      <c r="I154" s="2"/>
    </row>
    <row r="155" spans="1:9" s="1" customFormat="1" ht="15">
      <c r="A155" s="59"/>
      <c r="B155" s="61"/>
      <c r="C155" s="28">
        <v>19</v>
      </c>
      <c r="D155" s="26" t="s">
        <v>157</v>
      </c>
      <c r="E155" s="34" t="s">
        <v>13</v>
      </c>
      <c r="F155" s="22"/>
      <c r="G155" s="22">
        <f>100+250</f>
        <v>350</v>
      </c>
      <c r="H155" s="22">
        <f t="shared" si="4"/>
        <v>350</v>
      </c>
      <c r="I155" s="2"/>
    </row>
    <row r="156" spans="1:9" s="1" customFormat="1" ht="15.75">
      <c r="A156" s="59"/>
      <c r="B156" s="61"/>
      <c r="C156" s="65" t="s">
        <v>54</v>
      </c>
      <c r="D156" s="84"/>
      <c r="E156" s="67"/>
      <c r="F156" s="36">
        <f>SUM(F137:F155)</f>
        <v>1838</v>
      </c>
      <c r="G156" s="17">
        <f>SUM(G137:G155)</f>
        <v>10460</v>
      </c>
      <c r="H156" s="13">
        <f>SUM(H137:H155)</f>
        <v>12298</v>
      </c>
      <c r="I156" s="2"/>
    </row>
    <row r="157" spans="1:8" s="1" customFormat="1" ht="14.25">
      <c r="A157" s="59">
        <v>10</v>
      </c>
      <c r="B157" s="61" t="s">
        <v>158</v>
      </c>
      <c r="C157" s="62" t="s">
        <v>2</v>
      </c>
      <c r="D157" s="51" t="s">
        <v>3</v>
      </c>
      <c r="E157" s="51" t="s">
        <v>4</v>
      </c>
      <c r="F157" s="57" t="s">
        <v>5</v>
      </c>
      <c r="G157" s="58"/>
      <c r="H157" s="52" t="s">
        <v>6</v>
      </c>
    </row>
    <row r="158" spans="1:8" s="1" customFormat="1" ht="14.25">
      <c r="A158" s="59"/>
      <c r="B158" s="61"/>
      <c r="C158" s="63"/>
      <c r="D158" s="51"/>
      <c r="E158" s="51"/>
      <c r="F158" s="14" t="s">
        <v>7</v>
      </c>
      <c r="G158" s="14" t="s">
        <v>8</v>
      </c>
      <c r="H158" s="53"/>
    </row>
    <row r="159" spans="1:8" s="3" customFormat="1" ht="15">
      <c r="A159" s="59"/>
      <c r="B159" s="61"/>
      <c r="C159" s="28">
        <v>1</v>
      </c>
      <c r="D159" s="26" t="s">
        <v>56</v>
      </c>
      <c r="E159" s="37" t="s">
        <v>159</v>
      </c>
      <c r="F159" s="38">
        <v>650</v>
      </c>
      <c r="G159" s="12">
        <v>2850</v>
      </c>
      <c r="H159" s="12">
        <f aca="true" t="shared" si="5" ref="H159:H165">(F159+G159)</f>
        <v>3500</v>
      </c>
    </row>
    <row r="160" spans="1:8" s="3" customFormat="1" ht="15">
      <c r="A160" s="59"/>
      <c r="B160" s="61"/>
      <c r="C160" s="28">
        <v>2</v>
      </c>
      <c r="D160" s="26" t="s">
        <v>160</v>
      </c>
      <c r="E160" s="37" t="s">
        <v>161</v>
      </c>
      <c r="F160" s="38">
        <v>0</v>
      </c>
      <c r="G160" s="12">
        <v>1500</v>
      </c>
      <c r="H160" s="12">
        <f t="shared" si="5"/>
        <v>1500</v>
      </c>
    </row>
    <row r="161" spans="1:9" s="1" customFormat="1" ht="15">
      <c r="A161" s="59"/>
      <c r="B161" s="61"/>
      <c r="C161" s="28">
        <v>3</v>
      </c>
      <c r="D161" s="26" t="s">
        <v>162</v>
      </c>
      <c r="E161" s="37" t="s">
        <v>163</v>
      </c>
      <c r="F161" s="38">
        <v>0</v>
      </c>
      <c r="G161" s="12">
        <v>700</v>
      </c>
      <c r="H161" s="12">
        <f t="shared" si="5"/>
        <v>700</v>
      </c>
      <c r="I161" s="2"/>
    </row>
    <row r="162" spans="1:9" s="1" customFormat="1" ht="15">
      <c r="A162" s="59"/>
      <c r="B162" s="61"/>
      <c r="C162" s="28">
        <v>4</v>
      </c>
      <c r="D162" s="26" t="s">
        <v>27</v>
      </c>
      <c r="E162" s="37" t="s">
        <v>164</v>
      </c>
      <c r="F162" s="38">
        <v>0</v>
      </c>
      <c r="G162" s="12">
        <v>200</v>
      </c>
      <c r="H162" s="12">
        <f t="shared" si="5"/>
        <v>200</v>
      </c>
      <c r="I162" s="2"/>
    </row>
    <row r="163" spans="1:9" s="1" customFormat="1" ht="15">
      <c r="A163" s="59"/>
      <c r="B163" s="61"/>
      <c r="C163" s="28">
        <v>5</v>
      </c>
      <c r="D163" s="26" t="s">
        <v>165</v>
      </c>
      <c r="E163" s="37" t="s">
        <v>166</v>
      </c>
      <c r="F163" s="38">
        <v>300</v>
      </c>
      <c r="G163" s="12">
        <v>600</v>
      </c>
      <c r="H163" s="12">
        <f t="shared" si="5"/>
        <v>900</v>
      </c>
      <c r="I163" s="2"/>
    </row>
    <row r="164" spans="1:9" s="1" customFormat="1" ht="15">
      <c r="A164" s="59"/>
      <c r="B164" s="61"/>
      <c r="C164" s="28">
        <v>6</v>
      </c>
      <c r="D164" s="26" t="s">
        <v>167</v>
      </c>
      <c r="E164" s="37" t="s">
        <v>168</v>
      </c>
      <c r="F164" s="38">
        <v>450</v>
      </c>
      <c r="G164" s="12">
        <v>1550</v>
      </c>
      <c r="H164" s="12">
        <f t="shared" si="5"/>
        <v>2000</v>
      </c>
      <c r="I164" s="2"/>
    </row>
    <row r="165" spans="1:9" s="1" customFormat="1" ht="15">
      <c r="A165" s="59"/>
      <c r="B165" s="61"/>
      <c r="C165" s="28">
        <v>7</v>
      </c>
      <c r="D165" s="26" t="s">
        <v>169</v>
      </c>
      <c r="E165" s="37" t="s">
        <v>170</v>
      </c>
      <c r="F165" s="39">
        <v>250</v>
      </c>
      <c r="G165" s="12">
        <v>1950</v>
      </c>
      <c r="H165" s="12">
        <f t="shared" si="5"/>
        <v>2200</v>
      </c>
      <c r="I165" s="2"/>
    </row>
    <row r="166" spans="1:9" s="1" customFormat="1" ht="15.75">
      <c r="A166" s="59"/>
      <c r="B166" s="61"/>
      <c r="C166" s="79" t="s">
        <v>54</v>
      </c>
      <c r="D166" s="80"/>
      <c r="E166" s="81"/>
      <c r="F166" s="18">
        <f>SUM(F159:F165)</f>
        <v>1650</v>
      </c>
      <c r="G166" s="13">
        <f>SUM(G159:G165)</f>
        <v>9350</v>
      </c>
      <c r="H166" s="13">
        <f>SUM(H159:H165)</f>
        <v>11000</v>
      </c>
      <c r="I166" s="2"/>
    </row>
    <row r="167" spans="1:8" s="1" customFormat="1" ht="14.25">
      <c r="A167" s="59">
        <v>11</v>
      </c>
      <c r="B167" s="61" t="s">
        <v>171</v>
      </c>
      <c r="C167" s="62" t="s">
        <v>2</v>
      </c>
      <c r="D167" s="51" t="s">
        <v>3</v>
      </c>
      <c r="E167" s="51" t="s">
        <v>4</v>
      </c>
      <c r="F167" s="57" t="s">
        <v>5</v>
      </c>
      <c r="G167" s="58"/>
      <c r="H167" s="52" t="s">
        <v>6</v>
      </c>
    </row>
    <row r="168" spans="1:8" s="1" customFormat="1" ht="14.25">
      <c r="A168" s="59"/>
      <c r="B168" s="61"/>
      <c r="C168" s="63"/>
      <c r="D168" s="51"/>
      <c r="E168" s="51"/>
      <c r="F168" s="14" t="s">
        <v>7</v>
      </c>
      <c r="G168" s="14" t="s">
        <v>8</v>
      </c>
      <c r="H168" s="53"/>
    </row>
    <row r="169" spans="1:8" s="3" customFormat="1" ht="15">
      <c r="A169" s="59"/>
      <c r="B169" s="61"/>
      <c r="C169" s="11">
        <v>1</v>
      </c>
      <c r="D169" s="10" t="s">
        <v>172</v>
      </c>
      <c r="E169" s="20" t="s">
        <v>11</v>
      </c>
      <c r="F169" s="19">
        <v>0</v>
      </c>
      <c r="G169" s="12">
        <v>500</v>
      </c>
      <c r="H169" s="12">
        <f>F169+G169</f>
        <v>500</v>
      </c>
    </row>
    <row r="170" spans="1:8" s="3" customFormat="1" ht="15">
      <c r="A170" s="59"/>
      <c r="B170" s="61"/>
      <c r="C170" s="11">
        <v>2</v>
      </c>
      <c r="D170" s="10" t="s">
        <v>173</v>
      </c>
      <c r="E170" s="20" t="s">
        <v>13</v>
      </c>
      <c r="F170" s="19">
        <v>0</v>
      </c>
      <c r="G170" s="12">
        <v>1500</v>
      </c>
      <c r="H170" s="12">
        <f>F170+G170</f>
        <v>1500</v>
      </c>
    </row>
    <row r="171" spans="1:9" s="1" customFormat="1" ht="15">
      <c r="A171" s="59"/>
      <c r="B171" s="61"/>
      <c r="C171" s="11">
        <v>3</v>
      </c>
      <c r="D171" s="10" t="s">
        <v>174</v>
      </c>
      <c r="E171" s="20" t="s">
        <v>13</v>
      </c>
      <c r="F171" s="19">
        <v>0</v>
      </c>
      <c r="G171" s="12">
        <v>500</v>
      </c>
      <c r="H171" s="12">
        <f aca="true" t="shared" si="6" ref="H171:H196">F171+G171</f>
        <v>500</v>
      </c>
      <c r="I171" s="2"/>
    </row>
    <row r="172" spans="1:9" s="1" customFormat="1" ht="15">
      <c r="A172" s="59"/>
      <c r="B172" s="61"/>
      <c r="C172" s="11">
        <v>4</v>
      </c>
      <c r="D172" s="10" t="s">
        <v>150</v>
      </c>
      <c r="E172" s="20" t="s">
        <v>13</v>
      </c>
      <c r="F172" s="19">
        <v>0</v>
      </c>
      <c r="G172" s="12">
        <v>1500</v>
      </c>
      <c r="H172" s="12">
        <f t="shared" si="6"/>
        <v>1500</v>
      </c>
      <c r="I172" s="2"/>
    </row>
    <row r="173" spans="1:9" s="1" customFormat="1" ht="15">
      <c r="A173" s="59"/>
      <c r="B173" s="61"/>
      <c r="C173" s="11">
        <v>5</v>
      </c>
      <c r="D173" s="10" t="s">
        <v>175</v>
      </c>
      <c r="E173" s="20" t="s">
        <v>13</v>
      </c>
      <c r="F173" s="19">
        <v>0</v>
      </c>
      <c r="G173" s="12">
        <v>600</v>
      </c>
      <c r="H173" s="12">
        <f t="shared" si="6"/>
        <v>600</v>
      </c>
      <c r="I173" s="2"/>
    </row>
    <row r="174" spans="1:9" s="1" customFormat="1" ht="15">
      <c r="A174" s="59"/>
      <c r="B174" s="61"/>
      <c r="C174" s="11">
        <v>6</v>
      </c>
      <c r="D174" s="10" t="s">
        <v>176</v>
      </c>
      <c r="E174" s="20" t="s">
        <v>13</v>
      </c>
      <c r="F174" s="19">
        <v>0</v>
      </c>
      <c r="G174" s="12">
        <v>1000</v>
      </c>
      <c r="H174" s="12">
        <f t="shared" si="6"/>
        <v>1000</v>
      </c>
      <c r="I174" s="2"/>
    </row>
    <row r="175" spans="1:9" s="1" customFormat="1" ht="15">
      <c r="A175" s="59"/>
      <c r="B175" s="61"/>
      <c r="C175" s="11">
        <v>7</v>
      </c>
      <c r="D175" s="10" t="s">
        <v>177</v>
      </c>
      <c r="E175" s="20" t="s">
        <v>13</v>
      </c>
      <c r="F175" s="19">
        <v>0</v>
      </c>
      <c r="G175" s="12">
        <v>2000</v>
      </c>
      <c r="H175" s="12">
        <f t="shared" si="6"/>
        <v>2000</v>
      </c>
      <c r="I175" s="2"/>
    </row>
    <row r="176" spans="1:9" s="1" customFormat="1" ht="15">
      <c r="A176" s="59"/>
      <c r="B176" s="61"/>
      <c r="C176" s="11">
        <v>8</v>
      </c>
      <c r="D176" s="10" t="s">
        <v>178</v>
      </c>
      <c r="E176" s="20" t="s">
        <v>13</v>
      </c>
      <c r="F176" s="19">
        <v>0</v>
      </c>
      <c r="G176" s="12">
        <v>300</v>
      </c>
      <c r="H176" s="12">
        <f t="shared" si="6"/>
        <v>300</v>
      </c>
      <c r="I176" s="2"/>
    </row>
    <row r="177" spans="1:9" s="1" customFormat="1" ht="15">
      <c r="A177" s="59"/>
      <c r="B177" s="61"/>
      <c r="C177" s="11">
        <v>9</v>
      </c>
      <c r="D177" s="10" t="s">
        <v>179</v>
      </c>
      <c r="E177" s="20" t="s">
        <v>13</v>
      </c>
      <c r="F177" s="19">
        <v>0</v>
      </c>
      <c r="G177" s="12">
        <v>800</v>
      </c>
      <c r="H177" s="12">
        <f t="shared" si="6"/>
        <v>800</v>
      </c>
      <c r="I177" s="2"/>
    </row>
    <row r="178" spans="1:9" s="1" customFormat="1" ht="15">
      <c r="A178" s="59"/>
      <c r="B178" s="61"/>
      <c r="C178" s="11">
        <v>10</v>
      </c>
      <c r="D178" s="10" t="s">
        <v>180</v>
      </c>
      <c r="E178" s="20" t="s">
        <v>13</v>
      </c>
      <c r="F178" s="19">
        <v>0</v>
      </c>
      <c r="G178" s="12">
        <v>1000</v>
      </c>
      <c r="H178" s="12">
        <f t="shared" si="6"/>
        <v>1000</v>
      </c>
      <c r="I178" s="2"/>
    </row>
    <row r="179" spans="1:9" s="1" customFormat="1" ht="15">
      <c r="A179" s="59"/>
      <c r="B179" s="61"/>
      <c r="C179" s="11">
        <v>11</v>
      </c>
      <c r="D179" s="10" t="s">
        <v>181</v>
      </c>
      <c r="E179" s="20" t="s">
        <v>13</v>
      </c>
      <c r="F179" s="19">
        <v>0</v>
      </c>
      <c r="G179" s="12">
        <v>300</v>
      </c>
      <c r="H179" s="12">
        <f t="shared" si="6"/>
        <v>300</v>
      </c>
      <c r="I179" s="2"/>
    </row>
    <row r="180" spans="1:9" s="1" customFormat="1" ht="15">
      <c r="A180" s="59"/>
      <c r="B180" s="61"/>
      <c r="C180" s="11">
        <v>12</v>
      </c>
      <c r="D180" s="10" t="s">
        <v>182</v>
      </c>
      <c r="E180" s="20" t="s">
        <v>13</v>
      </c>
      <c r="F180" s="19">
        <v>0</v>
      </c>
      <c r="G180" s="12">
        <v>1200</v>
      </c>
      <c r="H180" s="12">
        <f t="shared" si="6"/>
        <v>1200</v>
      </c>
      <c r="I180" s="2"/>
    </row>
    <row r="181" spans="1:9" s="1" customFormat="1" ht="15">
      <c r="A181" s="59"/>
      <c r="B181" s="61"/>
      <c r="C181" s="11">
        <v>13</v>
      </c>
      <c r="D181" s="10" t="s">
        <v>183</v>
      </c>
      <c r="E181" s="20" t="s">
        <v>13</v>
      </c>
      <c r="F181" s="19">
        <v>0</v>
      </c>
      <c r="G181" s="12">
        <v>1800</v>
      </c>
      <c r="H181" s="12">
        <f t="shared" si="6"/>
        <v>1800</v>
      </c>
      <c r="I181" s="2"/>
    </row>
    <row r="182" spans="1:9" s="1" customFormat="1" ht="15">
      <c r="A182" s="59"/>
      <c r="B182" s="61"/>
      <c r="C182" s="11">
        <v>14</v>
      </c>
      <c r="D182" s="10" t="s">
        <v>184</v>
      </c>
      <c r="E182" s="20" t="s">
        <v>13</v>
      </c>
      <c r="F182" s="19">
        <v>0</v>
      </c>
      <c r="G182" s="12">
        <v>300</v>
      </c>
      <c r="H182" s="12">
        <f t="shared" si="6"/>
        <v>300</v>
      </c>
      <c r="I182" s="2"/>
    </row>
    <row r="183" spans="1:9" s="1" customFormat="1" ht="15">
      <c r="A183" s="59"/>
      <c r="B183" s="61"/>
      <c r="C183" s="11">
        <v>15</v>
      </c>
      <c r="D183" s="10" t="s">
        <v>185</v>
      </c>
      <c r="E183" s="20" t="s">
        <v>13</v>
      </c>
      <c r="F183" s="19">
        <v>0</v>
      </c>
      <c r="G183" s="12">
        <v>1200</v>
      </c>
      <c r="H183" s="12">
        <f t="shared" si="6"/>
        <v>1200</v>
      </c>
      <c r="I183" s="2"/>
    </row>
    <row r="184" spans="1:9" s="1" customFormat="1" ht="15">
      <c r="A184" s="59"/>
      <c r="B184" s="61"/>
      <c r="C184" s="11">
        <v>16</v>
      </c>
      <c r="D184" s="10" t="s">
        <v>186</v>
      </c>
      <c r="E184" s="20" t="s">
        <v>13</v>
      </c>
      <c r="F184" s="19">
        <v>0</v>
      </c>
      <c r="G184" s="12">
        <v>800</v>
      </c>
      <c r="H184" s="12">
        <f t="shared" si="6"/>
        <v>800</v>
      </c>
      <c r="I184" s="2"/>
    </row>
    <row r="185" spans="1:9" s="1" customFormat="1" ht="15">
      <c r="A185" s="59"/>
      <c r="B185" s="61"/>
      <c r="C185" s="11">
        <v>17</v>
      </c>
      <c r="D185" s="10" t="s">
        <v>187</v>
      </c>
      <c r="E185" s="20" t="s">
        <v>13</v>
      </c>
      <c r="F185" s="19">
        <v>0</v>
      </c>
      <c r="G185" s="12">
        <v>5000</v>
      </c>
      <c r="H185" s="12">
        <f t="shared" si="6"/>
        <v>5000</v>
      </c>
      <c r="I185" s="2"/>
    </row>
    <row r="186" spans="1:9" s="1" customFormat="1" ht="15">
      <c r="A186" s="59"/>
      <c r="B186" s="61"/>
      <c r="C186" s="11">
        <v>18</v>
      </c>
      <c r="D186" s="10" t="s">
        <v>188</v>
      </c>
      <c r="E186" s="20" t="s">
        <v>13</v>
      </c>
      <c r="F186" s="19">
        <v>0</v>
      </c>
      <c r="G186" s="12">
        <v>750</v>
      </c>
      <c r="H186" s="12">
        <f t="shared" si="6"/>
        <v>750</v>
      </c>
      <c r="I186" s="2"/>
    </row>
    <row r="187" spans="1:9" s="1" customFormat="1" ht="15">
      <c r="A187" s="59"/>
      <c r="B187" s="61"/>
      <c r="C187" s="11">
        <v>19</v>
      </c>
      <c r="D187" s="10" t="s">
        <v>189</v>
      </c>
      <c r="E187" s="20" t="s">
        <v>13</v>
      </c>
      <c r="F187" s="19">
        <v>0</v>
      </c>
      <c r="G187" s="12">
        <v>850</v>
      </c>
      <c r="H187" s="12">
        <f t="shared" si="6"/>
        <v>850</v>
      </c>
      <c r="I187" s="2"/>
    </row>
    <row r="188" spans="1:9" s="1" customFormat="1" ht="15">
      <c r="A188" s="59"/>
      <c r="B188" s="61"/>
      <c r="C188" s="11">
        <v>20</v>
      </c>
      <c r="D188" s="10" t="s">
        <v>190</v>
      </c>
      <c r="E188" s="20" t="s">
        <v>13</v>
      </c>
      <c r="F188" s="19">
        <v>0</v>
      </c>
      <c r="G188" s="12">
        <v>700</v>
      </c>
      <c r="H188" s="12">
        <f t="shared" si="6"/>
        <v>700</v>
      </c>
      <c r="I188" s="2"/>
    </row>
    <row r="189" spans="1:9" s="1" customFormat="1" ht="15">
      <c r="A189" s="59"/>
      <c r="B189" s="61"/>
      <c r="C189" s="11">
        <v>21</v>
      </c>
      <c r="D189" s="10" t="s">
        <v>191</v>
      </c>
      <c r="E189" s="20" t="s">
        <v>13</v>
      </c>
      <c r="F189" s="19">
        <v>0</v>
      </c>
      <c r="G189" s="12">
        <v>1700</v>
      </c>
      <c r="H189" s="12">
        <f t="shared" si="6"/>
        <v>1700</v>
      </c>
      <c r="I189" s="2"/>
    </row>
    <row r="190" spans="1:9" s="1" customFormat="1" ht="15">
      <c r="A190" s="59"/>
      <c r="B190" s="61"/>
      <c r="C190" s="11">
        <v>22</v>
      </c>
      <c r="D190" s="10" t="s">
        <v>192</v>
      </c>
      <c r="E190" s="20" t="s">
        <v>13</v>
      </c>
      <c r="F190" s="19">
        <v>0</v>
      </c>
      <c r="G190" s="12">
        <v>200</v>
      </c>
      <c r="H190" s="12">
        <f t="shared" si="6"/>
        <v>200</v>
      </c>
      <c r="I190" s="2"/>
    </row>
    <row r="191" spans="1:9" s="1" customFormat="1" ht="15">
      <c r="A191" s="59"/>
      <c r="B191" s="61"/>
      <c r="C191" s="11">
        <v>23</v>
      </c>
      <c r="D191" s="10" t="s">
        <v>56</v>
      </c>
      <c r="E191" s="20" t="s">
        <v>13</v>
      </c>
      <c r="F191" s="19">
        <v>0</v>
      </c>
      <c r="G191" s="12">
        <v>2000</v>
      </c>
      <c r="H191" s="12">
        <f t="shared" si="6"/>
        <v>2000</v>
      </c>
      <c r="I191" s="2"/>
    </row>
    <row r="192" spans="1:9" s="1" customFormat="1" ht="15">
      <c r="A192" s="59"/>
      <c r="B192" s="61"/>
      <c r="C192" s="11">
        <v>24</v>
      </c>
      <c r="D192" s="10" t="s">
        <v>193</v>
      </c>
      <c r="E192" s="20" t="s">
        <v>13</v>
      </c>
      <c r="F192" s="19">
        <v>0</v>
      </c>
      <c r="G192" s="12">
        <v>400</v>
      </c>
      <c r="H192" s="12">
        <f t="shared" si="6"/>
        <v>400</v>
      </c>
      <c r="I192" s="2"/>
    </row>
    <row r="193" spans="1:9" s="1" customFormat="1" ht="15">
      <c r="A193" s="59"/>
      <c r="B193" s="61"/>
      <c r="C193" s="11">
        <v>25</v>
      </c>
      <c r="D193" s="10" t="s">
        <v>194</v>
      </c>
      <c r="E193" s="20" t="s">
        <v>13</v>
      </c>
      <c r="F193" s="19">
        <v>0</v>
      </c>
      <c r="G193" s="12">
        <v>500</v>
      </c>
      <c r="H193" s="12">
        <f t="shared" si="6"/>
        <v>500</v>
      </c>
      <c r="I193" s="2"/>
    </row>
    <row r="194" spans="1:9" s="1" customFormat="1" ht="15">
      <c r="A194" s="59"/>
      <c r="B194" s="61"/>
      <c r="C194" s="11">
        <v>26</v>
      </c>
      <c r="D194" s="10" t="s">
        <v>195</v>
      </c>
      <c r="E194" s="20" t="s">
        <v>13</v>
      </c>
      <c r="F194" s="19">
        <v>0</v>
      </c>
      <c r="G194" s="12">
        <v>1000</v>
      </c>
      <c r="H194" s="12">
        <f t="shared" si="6"/>
        <v>1000</v>
      </c>
      <c r="I194" s="2"/>
    </row>
    <row r="195" spans="1:9" s="1" customFormat="1" ht="15">
      <c r="A195" s="59"/>
      <c r="B195" s="61"/>
      <c r="C195" s="11">
        <v>27</v>
      </c>
      <c r="D195" s="10" t="s">
        <v>196</v>
      </c>
      <c r="E195" s="20" t="s">
        <v>13</v>
      </c>
      <c r="F195" s="19">
        <v>0</v>
      </c>
      <c r="G195" s="12">
        <v>1500</v>
      </c>
      <c r="H195" s="12">
        <f t="shared" si="6"/>
        <v>1500</v>
      </c>
      <c r="I195" s="2"/>
    </row>
    <row r="196" spans="1:9" s="1" customFormat="1" ht="15">
      <c r="A196" s="59"/>
      <c r="B196" s="61"/>
      <c r="C196" s="11">
        <v>28</v>
      </c>
      <c r="D196" s="10" t="s">
        <v>197</v>
      </c>
      <c r="E196" s="20" t="s">
        <v>13</v>
      </c>
      <c r="F196" s="19">
        <v>0</v>
      </c>
      <c r="G196" s="12">
        <v>1500</v>
      </c>
      <c r="H196" s="12">
        <f t="shared" si="6"/>
        <v>1500</v>
      </c>
      <c r="I196" s="2"/>
    </row>
    <row r="197" spans="1:9" s="1" customFormat="1" ht="15.75">
      <c r="A197" s="69"/>
      <c r="B197" s="72"/>
      <c r="C197" s="65" t="s">
        <v>54</v>
      </c>
      <c r="D197" s="67"/>
      <c r="E197" s="67"/>
      <c r="F197" s="17">
        <f>SUM(F169:F196)</f>
        <v>0</v>
      </c>
      <c r="G197" s="18">
        <f>SUM(G169:G196)</f>
        <v>31400</v>
      </c>
      <c r="H197" s="40">
        <f>SUM(H169:H196)</f>
        <v>31400</v>
      </c>
      <c r="I197" s="2"/>
    </row>
    <row r="198" spans="1:8" s="1" customFormat="1" ht="14.25">
      <c r="A198" s="59">
        <v>12</v>
      </c>
      <c r="B198" s="60" t="s">
        <v>198</v>
      </c>
      <c r="C198" s="62" t="s">
        <v>2</v>
      </c>
      <c r="D198" s="51" t="s">
        <v>3</v>
      </c>
      <c r="E198" s="51" t="s">
        <v>4</v>
      </c>
      <c r="F198" s="57" t="s">
        <v>5</v>
      </c>
      <c r="G198" s="58"/>
      <c r="H198" s="52" t="s">
        <v>6</v>
      </c>
    </row>
    <row r="199" spans="1:8" s="1" customFormat="1" ht="14.25">
      <c r="A199" s="59"/>
      <c r="B199" s="60"/>
      <c r="C199" s="63"/>
      <c r="D199" s="51"/>
      <c r="E199" s="51"/>
      <c r="F199" s="14" t="s">
        <v>7</v>
      </c>
      <c r="G199" s="14" t="s">
        <v>8</v>
      </c>
      <c r="H199" s="53"/>
    </row>
    <row r="200" spans="1:8" s="3" customFormat="1" ht="15">
      <c r="A200" s="59"/>
      <c r="B200" s="60"/>
      <c r="C200" s="28">
        <v>1</v>
      </c>
      <c r="D200" s="26" t="s">
        <v>199</v>
      </c>
      <c r="E200" s="37" t="s">
        <v>200</v>
      </c>
      <c r="F200" s="19">
        <v>0</v>
      </c>
      <c r="G200" s="12">
        <v>120</v>
      </c>
      <c r="H200" s="12">
        <f>(F200+G200)</f>
        <v>120</v>
      </c>
    </row>
    <row r="201" spans="1:8" s="3" customFormat="1" ht="15">
      <c r="A201" s="59"/>
      <c r="B201" s="60"/>
      <c r="C201" s="28">
        <v>2</v>
      </c>
      <c r="D201" s="26" t="s">
        <v>201</v>
      </c>
      <c r="E201" s="37" t="s">
        <v>202</v>
      </c>
      <c r="F201" s="19">
        <v>0</v>
      </c>
      <c r="G201" s="12">
        <v>120</v>
      </c>
      <c r="H201" s="12">
        <f>(F201+G201)</f>
        <v>120</v>
      </c>
    </row>
    <row r="202" spans="1:9" s="1" customFormat="1" ht="15">
      <c r="A202" s="59"/>
      <c r="B202" s="60"/>
      <c r="C202" s="28">
        <v>3</v>
      </c>
      <c r="D202" s="26" t="s">
        <v>203</v>
      </c>
      <c r="E202" s="37" t="s">
        <v>204</v>
      </c>
      <c r="F202" s="19">
        <v>95</v>
      </c>
      <c r="G202" s="12">
        <v>130</v>
      </c>
      <c r="H202" s="12">
        <f aca="true" t="shared" si="7" ref="H202:H212">(F202+G202)</f>
        <v>225</v>
      </c>
      <c r="I202" s="2"/>
    </row>
    <row r="203" spans="1:9" s="1" customFormat="1" ht="15">
      <c r="A203" s="59"/>
      <c r="B203" s="60"/>
      <c r="C203" s="28">
        <v>4</v>
      </c>
      <c r="D203" s="26" t="s">
        <v>205</v>
      </c>
      <c r="E203" s="37" t="s">
        <v>206</v>
      </c>
      <c r="F203" s="19">
        <v>0</v>
      </c>
      <c r="G203" s="12">
        <v>100</v>
      </c>
      <c r="H203" s="12">
        <f t="shared" si="7"/>
        <v>100</v>
      </c>
      <c r="I203" s="2"/>
    </row>
    <row r="204" spans="1:9" s="1" customFormat="1" ht="15">
      <c r="A204" s="59"/>
      <c r="B204" s="60"/>
      <c r="C204" s="28">
        <v>5</v>
      </c>
      <c r="D204" s="26" t="s">
        <v>207</v>
      </c>
      <c r="E204" s="37" t="s">
        <v>208</v>
      </c>
      <c r="F204" s="38">
        <v>120</v>
      </c>
      <c r="G204" s="12"/>
      <c r="H204" s="12">
        <f t="shared" si="7"/>
        <v>120</v>
      </c>
      <c r="I204" s="2"/>
    </row>
    <row r="205" spans="1:9" s="1" customFormat="1" ht="15">
      <c r="A205" s="59"/>
      <c r="B205" s="60"/>
      <c r="C205" s="28">
        <v>6</v>
      </c>
      <c r="D205" s="26" t="s">
        <v>209</v>
      </c>
      <c r="E205" s="37" t="s">
        <v>210</v>
      </c>
      <c r="F205" s="38">
        <v>250</v>
      </c>
      <c r="G205" s="12"/>
      <c r="H205" s="12">
        <f t="shared" si="7"/>
        <v>250</v>
      </c>
      <c r="I205" s="2"/>
    </row>
    <row r="206" spans="1:9" s="1" customFormat="1" ht="15">
      <c r="A206" s="59"/>
      <c r="B206" s="60"/>
      <c r="C206" s="28">
        <v>7</v>
      </c>
      <c r="D206" s="26" t="s">
        <v>211</v>
      </c>
      <c r="E206" s="37" t="s">
        <v>212</v>
      </c>
      <c r="F206" s="19">
        <v>0</v>
      </c>
      <c r="G206" s="12">
        <v>543</v>
      </c>
      <c r="H206" s="12">
        <f t="shared" si="7"/>
        <v>543</v>
      </c>
      <c r="I206" s="2"/>
    </row>
    <row r="207" spans="1:9" s="1" customFormat="1" ht="15">
      <c r="A207" s="59"/>
      <c r="B207" s="60"/>
      <c r="C207" s="28">
        <v>8</v>
      </c>
      <c r="D207" s="26" t="s">
        <v>213</v>
      </c>
      <c r="E207" s="37" t="s">
        <v>214</v>
      </c>
      <c r="F207" s="19">
        <v>0</v>
      </c>
      <c r="G207" s="12">
        <v>150</v>
      </c>
      <c r="H207" s="12">
        <f t="shared" si="7"/>
        <v>150</v>
      </c>
      <c r="I207" s="2"/>
    </row>
    <row r="208" spans="1:9" s="1" customFormat="1" ht="15">
      <c r="A208" s="59"/>
      <c r="B208" s="60"/>
      <c r="C208" s="28">
        <v>9</v>
      </c>
      <c r="D208" s="26" t="s">
        <v>215</v>
      </c>
      <c r="E208" s="37" t="s">
        <v>216</v>
      </c>
      <c r="F208" s="19">
        <v>0</v>
      </c>
      <c r="G208" s="12">
        <v>90</v>
      </c>
      <c r="H208" s="12">
        <f t="shared" si="7"/>
        <v>90</v>
      </c>
      <c r="I208" s="2"/>
    </row>
    <row r="209" spans="1:9" s="1" customFormat="1" ht="15">
      <c r="A209" s="59"/>
      <c r="B209" s="60"/>
      <c r="C209" s="28">
        <v>10</v>
      </c>
      <c r="D209" s="26" t="s">
        <v>217</v>
      </c>
      <c r="E209" s="37" t="s">
        <v>218</v>
      </c>
      <c r="F209" s="38">
        <v>60</v>
      </c>
      <c r="G209" s="12"/>
      <c r="H209" s="12">
        <f t="shared" si="7"/>
        <v>60</v>
      </c>
      <c r="I209" s="2"/>
    </row>
    <row r="210" spans="1:9" s="1" customFormat="1" ht="15">
      <c r="A210" s="59"/>
      <c r="B210" s="60"/>
      <c r="C210" s="28">
        <v>11</v>
      </c>
      <c r="D210" s="26" t="s">
        <v>219</v>
      </c>
      <c r="E210" s="37" t="s">
        <v>220</v>
      </c>
      <c r="F210" s="19">
        <v>0</v>
      </c>
      <c r="G210" s="12">
        <v>130</v>
      </c>
      <c r="H210" s="12">
        <f t="shared" si="7"/>
        <v>130</v>
      </c>
      <c r="I210" s="2"/>
    </row>
    <row r="211" spans="1:9" s="1" customFormat="1" ht="15">
      <c r="A211" s="59"/>
      <c r="B211" s="60"/>
      <c r="C211" s="28">
        <v>12</v>
      </c>
      <c r="D211" s="26" t="s">
        <v>56</v>
      </c>
      <c r="E211" s="37" t="s">
        <v>221</v>
      </c>
      <c r="F211" s="38">
        <v>120</v>
      </c>
      <c r="G211" s="12">
        <v>210</v>
      </c>
      <c r="H211" s="12">
        <f t="shared" si="7"/>
        <v>330</v>
      </c>
      <c r="I211" s="2"/>
    </row>
    <row r="212" spans="1:9" s="1" customFormat="1" ht="15">
      <c r="A212" s="59"/>
      <c r="B212" s="60"/>
      <c r="C212" s="28">
        <v>13</v>
      </c>
      <c r="D212" s="26" t="s">
        <v>222</v>
      </c>
      <c r="E212" s="37" t="s">
        <v>223</v>
      </c>
      <c r="F212" s="38">
        <v>50</v>
      </c>
      <c r="G212" s="12"/>
      <c r="H212" s="12">
        <f t="shared" si="7"/>
        <v>50</v>
      </c>
      <c r="I212" s="2"/>
    </row>
    <row r="213" spans="1:9" s="1" customFormat="1" ht="15.75">
      <c r="A213" s="59"/>
      <c r="B213" s="61"/>
      <c r="C213" s="78" t="s">
        <v>54</v>
      </c>
      <c r="D213" s="78"/>
      <c r="E213" s="78"/>
      <c r="F213" s="18">
        <f>SUM(F200:F212)</f>
        <v>695</v>
      </c>
      <c r="G213" s="18">
        <f>SUM(G200:G212)</f>
        <v>1593</v>
      </c>
      <c r="H213" s="13">
        <f>SUM(H200:H212)</f>
        <v>2288</v>
      </c>
      <c r="I213" s="2"/>
    </row>
    <row r="214" spans="1:8" s="1" customFormat="1" ht="14.25">
      <c r="A214" s="59">
        <v>13</v>
      </c>
      <c r="B214" s="61" t="s">
        <v>224</v>
      </c>
      <c r="C214" s="62" t="s">
        <v>2</v>
      </c>
      <c r="D214" s="51" t="s">
        <v>3</v>
      </c>
      <c r="E214" s="51" t="s">
        <v>4</v>
      </c>
      <c r="F214" s="57" t="s">
        <v>5</v>
      </c>
      <c r="G214" s="58"/>
      <c r="H214" s="52" t="s">
        <v>6</v>
      </c>
    </row>
    <row r="215" spans="1:8" s="1" customFormat="1" ht="14.25">
      <c r="A215" s="59"/>
      <c r="B215" s="61"/>
      <c r="C215" s="63"/>
      <c r="D215" s="51"/>
      <c r="E215" s="51"/>
      <c r="F215" s="14" t="s">
        <v>7</v>
      </c>
      <c r="G215" s="14" t="s">
        <v>8</v>
      </c>
      <c r="H215" s="53"/>
    </row>
    <row r="216" spans="1:8" s="3" customFormat="1" ht="15">
      <c r="A216" s="59"/>
      <c r="B216" s="61"/>
      <c r="C216" s="11">
        <v>1</v>
      </c>
      <c r="D216" s="10" t="s">
        <v>225</v>
      </c>
      <c r="E216" s="20" t="s">
        <v>11</v>
      </c>
      <c r="F216" s="21">
        <v>100</v>
      </c>
      <c r="G216" s="21"/>
      <c r="H216" s="21">
        <f>F216+G216</f>
        <v>100</v>
      </c>
    </row>
    <row r="217" spans="1:8" s="3" customFormat="1" ht="15">
      <c r="A217" s="59"/>
      <c r="B217" s="61"/>
      <c r="C217" s="11">
        <v>2</v>
      </c>
      <c r="D217" s="10" t="s">
        <v>226</v>
      </c>
      <c r="E217" s="20" t="s">
        <v>13</v>
      </c>
      <c r="F217" s="21">
        <v>100</v>
      </c>
      <c r="G217" s="21">
        <v>200</v>
      </c>
      <c r="H217" s="21">
        <f>F217+G217</f>
        <v>300</v>
      </c>
    </row>
    <row r="218" spans="1:9" s="1" customFormat="1" ht="15">
      <c r="A218" s="59"/>
      <c r="B218" s="61"/>
      <c r="C218" s="11">
        <v>3</v>
      </c>
      <c r="D218" s="10" t="s">
        <v>227</v>
      </c>
      <c r="E218" s="20" t="s">
        <v>13</v>
      </c>
      <c r="F218" s="22">
        <v>150</v>
      </c>
      <c r="G218" s="22"/>
      <c r="H218" s="22">
        <f aca="true" t="shared" si="8" ref="H218:H233">F218+G218</f>
        <v>150</v>
      </c>
      <c r="I218" s="2"/>
    </row>
    <row r="219" spans="1:9" s="1" customFormat="1" ht="15">
      <c r="A219" s="59"/>
      <c r="B219" s="61"/>
      <c r="C219" s="11">
        <v>4</v>
      </c>
      <c r="D219" s="10" t="s">
        <v>228</v>
      </c>
      <c r="E219" s="20" t="s">
        <v>13</v>
      </c>
      <c r="F219" s="22">
        <v>250</v>
      </c>
      <c r="G219" s="22"/>
      <c r="H219" s="22">
        <f t="shared" si="8"/>
        <v>250</v>
      </c>
      <c r="I219" s="2"/>
    </row>
    <row r="220" spans="1:9" s="1" customFormat="1" ht="15">
      <c r="A220" s="59"/>
      <c r="B220" s="61"/>
      <c r="C220" s="11">
        <v>5</v>
      </c>
      <c r="D220" s="10" t="s">
        <v>229</v>
      </c>
      <c r="E220" s="20" t="s">
        <v>13</v>
      </c>
      <c r="F220" s="22">
        <v>250</v>
      </c>
      <c r="G220" s="22">
        <v>3250</v>
      </c>
      <c r="H220" s="22">
        <f t="shared" si="8"/>
        <v>3500</v>
      </c>
      <c r="I220" s="2"/>
    </row>
    <row r="221" spans="1:9" s="1" customFormat="1" ht="15">
      <c r="A221" s="59"/>
      <c r="B221" s="61"/>
      <c r="C221" s="11">
        <v>6</v>
      </c>
      <c r="D221" s="10" t="s">
        <v>230</v>
      </c>
      <c r="E221" s="20" t="s">
        <v>13</v>
      </c>
      <c r="F221" s="22">
        <v>100</v>
      </c>
      <c r="G221" s="22"/>
      <c r="H221" s="22">
        <f t="shared" si="8"/>
        <v>100</v>
      </c>
      <c r="I221" s="2"/>
    </row>
    <row r="222" spans="1:9" s="1" customFormat="1" ht="15">
      <c r="A222" s="59"/>
      <c r="B222" s="61"/>
      <c r="C222" s="11">
        <v>7</v>
      </c>
      <c r="D222" s="41" t="s">
        <v>231</v>
      </c>
      <c r="E222" s="20" t="s">
        <v>13</v>
      </c>
      <c r="F222" s="22">
        <v>550</v>
      </c>
      <c r="G222" s="22"/>
      <c r="H222" s="22">
        <f t="shared" si="8"/>
        <v>550</v>
      </c>
      <c r="I222" s="2"/>
    </row>
    <row r="223" spans="1:9" s="1" customFormat="1" ht="15">
      <c r="A223" s="59"/>
      <c r="B223" s="61"/>
      <c r="C223" s="11">
        <v>8</v>
      </c>
      <c r="D223" s="10" t="s">
        <v>232</v>
      </c>
      <c r="E223" s="20" t="s">
        <v>13</v>
      </c>
      <c r="F223" s="22">
        <v>100</v>
      </c>
      <c r="G223" s="22"/>
      <c r="H223" s="22">
        <f t="shared" si="8"/>
        <v>100</v>
      </c>
      <c r="I223" s="2"/>
    </row>
    <row r="224" spans="1:9" s="1" customFormat="1" ht="15">
      <c r="A224" s="59"/>
      <c r="B224" s="61"/>
      <c r="C224" s="11">
        <v>9</v>
      </c>
      <c r="D224" s="10" t="s">
        <v>233</v>
      </c>
      <c r="E224" s="20" t="s">
        <v>13</v>
      </c>
      <c r="F224" s="22">
        <v>500</v>
      </c>
      <c r="G224" s="22"/>
      <c r="H224" s="22">
        <f t="shared" si="8"/>
        <v>500</v>
      </c>
      <c r="I224" s="2"/>
    </row>
    <row r="225" spans="1:9" s="1" customFormat="1" ht="15">
      <c r="A225" s="59"/>
      <c r="B225" s="61"/>
      <c r="C225" s="11">
        <v>10</v>
      </c>
      <c r="D225" s="10" t="s">
        <v>234</v>
      </c>
      <c r="E225" s="20" t="s">
        <v>13</v>
      </c>
      <c r="F225" s="22">
        <v>100</v>
      </c>
      <c r="G225" s="22"/>
      <c r="H225" s="22">
        <f t="shared" si="8"/>
        <v>100</v>
      </c>
      <c r="I225" s="2"/>
    </row>
    <row r="226" spans="1:9" s="1" customFormat="1" ht="15">
      <c r="A226" s="59"/>
      <c r="B226" s="61"/>
      <c r="C226" s="11">
        <v>11</v>
      </c>
      <c r="D226" s="10" t="s">
        <v>235</v>
      </c>
      <c r="E226" s="20" t="s">
        <v>13</v>
      </c>
      <c r="F226" s="22">
        <v>100</v>
      </c>
      <c r="G226" s="22"/>
      <c r="H226" s="22">
        <f t="shared" si="8"/>
        <v>100</v>
      </c>
      <c r="I226" s="2"/>
    </row>
    <row r="227" spans="1:9" s="1" customFormat="1" ht="15">
      <c r="A227" s="59"/>
      <c r="B227" s="61"/>
      <c r="C227" s="11">
        <v>12</v>
      </c>
      <c r="D227" s="10" t="s">
        <v>236</v>
      </c>
      <c r="E227" s="20" t="s">
        <v>13</v>
      </c>
      <c r="F227" s="22">
        <v>100</v>
      </c>
      <c r="G227" s="22"/>
      <c r="H227" s="22">
        <f t="shared" si="8"/>
        <v>100</v>
      </c>
      <c r="I227" s="2"/>
    </row>
    <row r="228" spans="1:9" s="1" customFormat="1" ht="15">
      <c r="A228" s="59"/>
      <c r="B228" s="61"/>
      <c r="C228" s="11">
        <v>13</v>
      </c>
      <c r="D228" s="10" t="s">
        <v>56</v>
      </c>
      <c r="E228" s="20" t="s">
        <v>13</v>
      </c>
      <c r="F228" s="22">
        <v>250</v>
      </c>
      <c r="G228" s="22"/>
      <c r="H228" s="22">
        <f t="shared" si="8"/>
        <v>250</v>
      </c>
      <c r="I228" s="2"/>
    </row>
    <row r="229" spans="1:9" s="1" customFormat="1" ht="15">
      <c r="A229" s="59"/>
      <c r="B229" s="61"/>
      <c r="C229" s="11">
        <v>14</v>
      </c>
      <c r="D229" s="10" t="s">
        <v>237</v>
      </c>
      <c r="E229" s="20" t="s">
        <v>13</v>
      </c>
      <c r="F229" s="22">
        <v>300</v>
      </c>
      <c r="G229" s="22"/>
      <c r="H229" s="22">
        <f t="shared" si="8"/>
        <v>300</v>
      </c>
      <c r="I229" s="2"/>
    </row>
    <row r="230" spans="1:9" s="1" customFormat="1" ht="15">
      <c r="A230" s="59"/>
      <c r="B230" s="61"/>
      <c r="C230" s="11">
        <v>15</v>
      </c>
      <c r="D230" s="10" t="s">
        <v>238</v>
      </c>
      <c r="E230" s="20" t="s">
        <v>13</v>
      </c>
      <c r="F230" s="22">
        <v>150</v>
      </c>
      <c r="G230" s="22"/>
      <c r="H230" s="22">
        <f t="shared" si="8"/>
        <v>150</v>
      </c>
      <c r="I230" s="2"/>
    </row>
    <row r="231" spans="1:9" s="1" customFormat="1" ht="15">
      <c r="A231" s="59"/>
      <c r="B231" s="61"/>
      <c r="C231" s="11">
        <v>16</v>
      </c>
      <c r="D231" s="10" t="s">
        <v>239</v>
      </c>
      <c r="E231" s="20" t="s">
        <v>13</v>
      </c>
      <c r="F231" s="22">
        <v>230</v>
      </c>
      <c r="G231" s="22"/>
      <c r="H231" s="22">
        <f t="shared" si="8"/>
        <v>230</v>
      </c>
      <c r="I231" s="2"/>
    </row>
    <row r="232" spans="1:9" s="1" customFormat="1" ht="15">
      <c r="A232" s="59"/>
      <c r="B232" s="61"/>
      <c r="C232" s="11">
        <v>17</v>
      </c>
      <c r="D232" s="10" t="s">
        <v>240</v>
      </c>
      <c r="E232" s="20" t="s">
        <v>13</v>
      </c>
      <c r="F232" s="22">
        <v>150</v>
      </c>
      <c r="G232" s="22"/>
      <c r="H232" s="22">
        <f t="shared" si="8"/>
        <v>150</v>
      </c>
      <c r="I232" s="2"/>
    </row>
    <row r="233" spans="1:9" s="1" customFormat="1" ht="15">
      <c r="A233" s="59"/>
      <c r="B233" s="61"/>
      <c r="C233" s="11">
        <v>18</v>
      </c>
      <c r="D233" s="10" t="s">
        <v>241</v>
      </c>
      <c r="E233" s="20" t="s">
        <v>13</v>
      </c>
      <c r="F233" s="22">
        <v>100</v>
      </c>
      <c r="G233" s="22"/>
      <c r="H233" s="22">
        <f t="shared" si="8"/>
        <v>100</v>
      </c>
      <c r="I233" s="2"/>
    </row>
    <row r="234" spans="1:9" s="1" customFormat="1" ht="15.75">
      <c r="A234" s="59"/>
      <c r="B234" s="61"/>
      <c r="C234" s="75" t="s">
        <v>54</v>
      </c>
      <c r="D234" s="76"/>
      <c r="E234" s="76"/>
      <c r="F234" s="18">
        <f>SUM(F216:F233)</f>
        <v>3580</v>
      </c>
      <c r="G234" s="18">
        <f>SUM(G216:G233)</f>
        <v>3450</v>
      </c>
      <c r="H234" s="13">
        <f>SUM(H216:H233)</f>
        <v>7030</v>
      </c>
      <c r="I234" s="2"/>
    </row>
    <row r="235" spans="1:8" s="1" customFormat="1" ht="14.25">
      <c r="A235" s="59">
        <v>14</v>
      </c>
      <c r="B235" s="61" t="s">
        <v>242</v>
      </c>
      <c r="C235" s="62" t="s">
        <v>2</v>
      </c>
      <c r="D235" s="51" t="s">
        <v>3</v>
      </c>
      <c r="E235" s="51" t="s">
        <v>4</v>
      </c>
      <c r="F235" s="57" t="s">
        <v>5</v>
      </c>
      <c r="G235" s="58"/>
      <c r="H235" s="52" t="s">
        <v>6</v>
      </c>
    </row>
    <row r="236" spans="1:8" s="1" customFormat="1" ht="14.25">
      <c r="A236" s="59"/>
      <c r="B236" s="61"/>
      <c r="C236" s="63"/>
      <c r="D236" s="51"/>
      <c r="E236" s="51"/>
      <c r="F236" s="14" t="s">
        <v>7</v>
      </c>
      <c r="G236" s="14" t="s">
        <v>8</v>
      </c>
      <c r="H236" s="53"/>
    </row>
    <row r="237" spans="1:8" s="3" customFormat="1" ht="15">
      <c r="A237" s="59"/>
      <c r="B237" s="61"/>
      <c r="C237" s="11">
        <v>1</v>
      </c>
      <c r="D237" s="10" t="s">
        <v>243</v>
      </c>
      <c r="E237" s="10" t="s">
        <v>244</v>
      </c>
      <c r="F237" s="42">
        <v>0</v>
      </c>
      <c r="G237" s="42">
        <v>750</v>
      </c>
      <c r="H237" s="42">
        <v>750</v>
      </c>
    </row>
    <row r="238" spans="1:8" s="3" customFormat="1" ht="15">
      <c r="A238" s="59"/>
      <c r="B238" s="61"/>
      <c r="C238" s="11">
        <v>2</v>
      </c>
      <c r="D238" s="10" t="s">
        <v>245</v>
      </c>
      <c r="E238" s="10" t="s">
        <v>246</v>
      </c>
      <c r="F238" s="42">
        <v>0</v>
      </c>
      <c r="G238" s="42">
        <v>600</v>
      </c>
      <c r="H238" s="42">
        <v>600</v>
      </c>
    </row>
    <row r="239" spans="1:9" s="1" customFormat="1" ht="15">
      <c r="A239" s="59"/>
      <c r="B239" s="61"/>
      <c r="C239" s="11">
        <v>3</v>
      </c>
      <c r="D239" s="10" t="s">
        <v>247</v>
      </c>
      <c r="E239" s="10" t="s">
        <v>244</v>
      </c>
      <c r="F239" s="42">
        <v>80</v>
      </c>
      <c r="G239" s="42">
        <v>700</v>
      </c>
      <c r="H239" s="42">
        <v>780</v>
      </c>
      <c r="I239" s="2"/>
    </row>
    <row r="240" spans="1:9" s="1" customFormat="1" ht="15">
      <c r="A240" s="59"/>
      <c r="B240" s="61"/>
      <c r="C240" s="11">
        <v>4</v>
      </c>
      <c r="D240" s="10" t="s">
        <v>248</v>
      </c>
      <c r="E240" s="10" t="s">
        <v>249</v>
      </c>
      <c r="F240" s="42">
        <v>140</v>
      </c>
      <c r="G240" s="42">
        <v>600</v>
      </c>
      <c r="H240" s="42">
        <v>740</v>
      </c>
      <c r="I240" s="2"/>
    </row>
    <row r="241" spans="1:9" s="1" customFormat="1" ht="15">
      <c r="A241" s="59"/>
      <c r="B241" s="61"/>
      <c r="C241" s="11">
        <v>5</v>
      </c>
      <c r="D241" s="10" t="s">
        <v>250</v>
      </c>
      <c r="E241" s="10" t="s">
        <v>251</v>
      </c>
      <c r="F241" s="42">
        <v>40</v>
      </c>
      <c r="G241" s="42">
        <v>500</v>
      </c>
      <c r="H241" s="42">
        <v>540</v>
      </c>
      <c r="I241" s="2"/>
    </row>
    <row r="242" spans="1:9" s="1" customFormat="1" ht="15">
      <c r="A242" s="59"/>
      <c r="B242" s="61"/>
      <c r="C242" s="11">
        <v>6</v>
      </c>
      <c r="D242" s="10" t="s">
        <v>252</v>
      </c>
      <c r="E242" s="10" t="s">
        <v>253</v>
      </c>
      <c r="F242" s="42">
        <v>0</v>
      </c>
      <c r="G242" s="42">
        <v>0</v>
      </c>
      <c r="H242" s="42">
        <v>0</v>
      </c>
      <c r="I242" s="2"/>
    </row>
    <row r="243" spans="1:9" s="1" customFormat="1" ht="15">
      <c r="A243" s="59"/>
      <c r="B243" s="61"/>
      <c r="C243" s="11">
        <v>7</v>
      </c>
      <c r="D243" s="10" t="s">
        <v>254</v>
      </c>
      <c r="E243" s="10" t="s">
        <v>255</v>
      </c>
      <c r="F243" s="42">
        <v>400</v>
      </c>
      <c r="G243" s="42">
        <v>600</v>
      </c>
      <c r="H243" s="42">
        <v>1000</v>
      </c>
      <c r="I243" s="2"/>
    </row>
    <row r="244" spans="1:9" s="1" customFormat="1" ht="15">
      <c r="A244" s="59"/>
      <c r="B244" s="61"/>
      <c r="C244" s="11">
        <v>8</v>
      </c>
      <c r="D244" s="10" t="s">
        <v>256</v>
      </c>
      <c r="E244" s="10" t="s">
        <v>244</v>
      </c>
      <c r="F244" s="42">
        <v>50</v>
      </c>
      <c r="G244" s="42">
        <v>600</v>
      </c>
      <c r="H244" s="42">
        <v>650</v>
      </c>
      <c r="I244" s="2"/>
    </row>
    <row r="245" spans="1:9" s="1" customFormat="1" ht="15">
      <c r="A245" s="59"/>
      <c r="B245" s="61"/>
      <c r="C245" s="11">
        <v>9</v>
      </c>
      <c r="D245" s="10" t="s">
        <v>257</v>
      </c>
      <c r="E245" s="10" t="s">
        <v>258</v>
      </c>
      <c r="F245" s="42">
        <v>300</v>
      </c>
      <c r="G245" s="42">
        <v>900</v>
      </c>
      <c r="H245" s="42">
        <v>1200</v>
      </c>
      <c r="I245" s="2"/>
    </row>
    <row r="246" spans="1:9" s="1" customFormat="1" ht="15">
      <c r="A246" s="59"/>
      <c r="B246" s="61"/>
      <c r="C246" s="11">
        <v>10</v>
      </c>
      <c r="D246" s="10" t="s">
        <v>259</v>
      </c>
      <c r="E246" s="10" t="s">
        <v>251</v>
      </c>
      <c r="F246" s="42">
        <v>120</v>
      </c>
      <c r="G246" s="42">
        <v>300</v>
      </c>
      <c r="H246" s="42">
        <v>420</v>
      </c>
      <c r="I246" s="2"/>
    </row>
    <row r="247" spans="1:9" s="1" customFormat="1" ht="15">
      <c r="A247" s="59"/>
      <c r="B247" s="61"/>
      <c r="C247" s="11">
        <v>11</v>
      </c>
      <c r="D247" s="10" t="s">
        <v>260</v>
      </c>
      <c r="E247" s="10" t="s">
        <v>261</v>
      </c>
      <c r="F247" s="42">
        <v>300</v>
      </c>
      <c r="G247" s="42">
        <v>500</v>
      </c>
      <c r="H247" s="42">
        <v>800</v>
      </c>
      <c r="I247" s="2"/>
    </row>
    <row r="248" spans="1:9" s="1" customFormat="1" ht="15">
      <c r="A248" s="59"/>
      <c r="B248" s="61"/>
      <c r="C248" s="11">
        <v>12</v>
      </c>
      <c r="D248" s="10" t="s">
        <v>262</v>
      </c>
      <c r="E248" s="10" t="s">
        <v>251</v>
      </c>
      <c r="F248" s="42">
        <v>80</v>
      </c>
      <c r="G248" s="42">
        <v>200</v>
      </c>
      <c r="H248" s="42">
        <v>280</v>
      </c>
      <c r="I248" s="2"/>
    </row>
    <row r="249" spans="1:9" s="1" customFormat="1" ht="15">
      <c r="A249" s="59"/>
      <c r="B249" s="61"/>
      <c r="C249" s="11">
        <v>13</v>
      </c>
      <c r="D249" s="10" t="s">
        <v>56</v>
      </c>
      <c r="E249" s="10" t="s">
        <v>251</v>
      </c>
      <c r="F249" s="42">
        <v>600</v>
      </c>
      <c r="G249" s="42">
        <v>600</v>
      </c>
      <c r="H249" s="42">
        <v>1200</v>
      </c>
      <c r="I249" s="2"/>
    </row>
    <row r="250" spans="1:9" s="1" customFormat="1" ht="15">
      <c r="A250" s="59"/>
      <c r="B250" s="61"/>
      <c r="C250" s="11">
        <v>14</v>
      </c>
      <c r="D250" s="10" t="s">
        <v>263</v>
      </c>
      <c r="E250" s="43" t="s">
        <v>264</v>
      </c>
      <c r="F250" s="42">
        <v>0</v>
      </c>
      <c r="G250" s="42">
        <v>600</v>
      </c>
      <c r="H250" s="42">
        <v>600</v>
      </c>
      <c r="I250" s="2"/>
    </row>
    <row r="251" spans="1:9" s="1" customFormat="1" ht="15">
      <c r="A251" s="59"/>
      <c r="B251" s="61"/>
      <c r="C251" s="11">
        <v>15</v>
      </c>
      <c r="D251" s="10" t="s">
        <v>265</v>
      </c>
      <c r="E251" s="10" t="s">
        <v>244</v>
      </c>
      <c r="F251" s="42">
        <v>0</v>
      </c>
      <c r="G251" s="42">
        <v>500</v>
      </c>
      <c r="H251" s="42">
        <v>500</v>
      </c>
      <c r="I251" s="2"/>
    </row>
    <row r="252" spans="1:9" s="1" customFormat="1" ht="15">
      <c r="A252" s="59"/>
      <c r="B252" s="61"/>
      <c r="C252" s="11">
        <v>16</v>
      </c>
      <c r="D252" s="10" t="s">
        <v>266</v>
      </c>
      <c r="E252" s="10" t="s">
        <v>244</v>
      </c>
      <c r="F252" s="42">
        <v>0</v>
      </c>
      <c r="G252" s="42">
        <v>600</v>
      </c>
      <c r="H252" s="42">
        <v>600</v>
      </c>
      <c r="I252" s="2"/>
    </row>
    <row r="253" spans="1:9" s="1" customFormat="1" ht="15">
      <c r="A253" s="59"/>
      <c r="B253" s="61"/>
      <c r="C253" s="11">
        <v>17</v>
      </c>
      <c r="D253" s="10" t="s">
        <v>267</v>
      </c>
      <c r="E253" s="10" t="s">
        <v>244</v>
      </c>
      <c r="F253" s="42">
        <v>0</v>
      </c>
      <c r="G253" s="42">
        <v>800</v>
      </c>
      <c r="H253" s="42">
        <v>800</v>
      </c>
      <c r="I253" s="2"/>
    </row>
    <row r="254" spans="1:9" s="1" customFormat="1" ht="15.75">
      <c r="A254" s="59"/>
      <c r="B254" s="61"/>
      <c r="C254" s="54" t="s">
        <v>54</v>
      </c>
      <c r="D254" s="54"/>
      <c r="E254" s="54"/>
      <c r="F254" s="18">
        <f>SUM(F237:F253)</f>
        <v>2110</v>
      </c>
      <c r="G254" s="18">
        <f>SUM(G237:G253)</f>
        <v>9350</v>
      </c>
      <c r="H254" s="13">
        <f>SUM(H237:H253)</f>
        <v>11460</v>
      </c>
      <c r="I254" s="2"/>
    </row>
    <row r="255" spans="1:8" s="1" customFormat="1" ht="14.25">
      <c r="A255" s="69">
        <v>15</v>
      </c>
      <c r="B255" s="72" t="s">
        <v>268</v>
      </c>
      <c r="C255" s="62" t="s">
        <v>2</v>
      </c>
      <c r="D255" s="51" t="s">
        <v>3</v>
      </c>
      <c r="E255" s="51" t="s">
        <v>4</v>
      </c>
      <c r="F255" s="57" t="s">
        <v>5</v>
      </c>
      <c r="G255" s="58"/>
      <c r="H255" s="52" t="s">
        <v>6</v>
      </c>
    </row>
    <row r="256" spans="1:8" s="1" customFormat="1" ht="14.25">
      <c r="A256" s="70"/>
      <c r="B256" s="73"/>
      <c r="C256" s="63"/>
      <c r="D256" s="51"/>
      <c r="E256" s="51"/>
      <c r="F256" s="14" t="s">
        <v>7</v>
      </c>
      <c r="G256" s="14" t="s">
        <v>8</v>
      </c>
      <c r="H256" s="53"/>
    </row>
    <row r="257" spans="1:8" s="3" customFormat="1" ht="15">
      <c r="A257" s="70"/>
      <c r="B257" s="73"/>
      <c r="C257" s="11">
        <v>1</v>
      </c>
      <c r="D257" s="10" t="s">
        <v>269</v>
      </c>
      <c r="E257" s="10" t="s">
        <v>270</v>
      </c>
      <c r="F257" s="12">
        <v>150</v>
      </c>
      <c r="G257" s="12">
        <v>300</v>
      </c>
      <c r="H257" s="12">
        <f aca="true" t="shared" si="9" ref="H257:H262">(F257+G257)</f>
        <v>450</v>
      </c>
    </row>
    <row r="258" spans="1:8" s="3" customFormat="1" ht="15">
      <c r="A258" s="70"/>
      <c r="B258" s="73"/>
      <c r="C258" s="11">
        <v>2</v>
      </c>
      <c r="D258" s="10" t="s">
        <v>128</v>
      </c>
      <c r="E258" s="10" t="s">
        <v>271</v>
      </c>
      <c r="F258" s="12">
        <v>300</v>
      </c>
      <c r="G258" s="12">
        <v>400</v>
      </c>
      <c r="H258" s="12">
        <f t="shared" si="9"/>
        <v>700</v>
      </c>
    </row>
    <row r="259" spans="1:9" s="1" customFormat="1" ht="15">
      <c r="A259" s="70"/>
      <c r="B259" s="73"/>
      <c r="C259" s="11">
        <v>3</v>
      </c>
      <c r="D259" s="10" t="s">
        <v>272</v>
      </c>
      <c r="E259" s="10" t="s">
        <v>11</v>
      </c>
      <c r="F259" s="12">
        <v>100</v>
      </c>
      <c r="G259" s="12">
        <v>500</v>
      </c>
      <c r="H259" s="12">
        <f t="shared" si="9"/>
        <v>600</v>
      </c>
      <c r="I259" s="2"/>
    </row>
    <row r="260" spans="1:9" s="1" customFormat="1" ht="15">
      <c r="A260" s="70"/>
      <c r="B260" s="73"/>
      <c r="C260" s="11">
        <v>4</v>
      </c>
      <c r="D260" s="10" t="s">
        <v>273</v>
      </c>
      <c r="E260" s="10" t="s">
        <v>11</v>
      </c>
      <c r="F260" s="12">
        <v>200</v>
      </c>
      <c r="G260" s="12">
        <v>500</v>
      </c>
      <c r="H260" s="12">
        <f t="shared" si="9"/>
        <v>700</v>
      </c>
      <c r="I260" s="2"/>
    </row>
    <row r="261" spans="1:9" s="1" customFormat="1" ht="15">
      <c r="A261" s="70"/>
      <c r="B261" s="73"/>
      <c r="C261" s="11">
        <v>5</v>
      </c>
      <c r="D261" s="10" t="s">
        <v>56</v>
      </c>
      <c r="E261" s="10" t="s">
        <v>274</v>
      </c>
      <c r="F261" s="12">
        <v>400</v>
      </c>
      <c r="G261" s="12">
        <v>800</v>
      </c>
      <c r="H261" s="12">
        <f t="shared" si="9"/>
        <v>1200</v>
      </c>
      <c r="I261" s="2"/>
    </row>
    <row r="262" spans="1:9" s="1" customFormat="1" ht="15">
      <c r="A262" s="70"/>
      <c r="B262" s="73"/>
      <c r="C262" s="11">
        <v>6</v>
      </c>
      <c r="D262" s="10" t="s">
        <v>66</v>
      </c>
      <c r="E262" s="10" t="s">
        <v>275</v>
      </c>
      <c r="F262" s="12">
        <v>100</v>
      </c>
      <c r="G262" s="12">
        <v>500</v>
      </c>
      <c r="H262" s="12">
        <f t="shared" si="9"/>
        <v>600</v>
      </c>
      <c r="I262" s="2"/>
    </row>
    <row r="263" spans="1:9" s="1" customFormat="1" ht="15.75">
      <c r="A263" s="71"/>
      <c r="B263" s="74"/>
      <c r="C263" s="75" t="s">
        <v>54</v>
      </c>
      <c r="D263" s="76"/>
      <c r="E263" s="77"/>
      <c r="F263" s="18">
        <f>SUM(F257:F262)</f>
        <v>1250</v>
      </c>
      <c r="G263" s="18">
        <f>SUM(G257:G262)</f>
        <v>3000</v>
      </c>
      <c r="H263" s="13">
        <f>SUM(H257:H262)</f>
        <v>4250</v>
      </c>
      <c r="I263" s="2"/>
    </row>
    <row r="264" spans="1:8" s="1" customFormat="1" ht="14.25">
      <c r="A264" s="59">
        <v>16</v>
      </c>
      <c r="B264" s="61" t="s">
        <v>276</v>
      </c>
      <c r="C264" s="62" t="s">
        <v>2</v>
      </c>
      <c r="D264" s="62" t="s">
        <v>3</v>
      </c>
      <c r="E264" s="62" t="s">
        <v>4</v>
      </c>
      <c r="F264" s="57" t="s">
        <v>5</v>
      </c>
      <c r="G264" s="58"/>
      <c r="H264" s="52" t="s">
        <v>6</v>
      </c>
    </row>
    <row r="265" spans="1:8" s="1" customFormat="1" ht="14.25">
      <c r="A265" s="59"/>
      <c r="B265" s="61"/>
      <c r="C265" s="68"/>
      <c r="D265" s="68"/>
      <c r="E265" s="68"/>
      <c r="F265" s="14" t="s">
        <v>7</v>
      </c>
      <c r="G265" s="14" t="s">
        <v>8</v>
      </c>
      <c r="H265" s="64"/>
    </row>
    <row r="266" spans="1:8" s="3" customFormat="1" ht="15">
      <c r="A266" s="59"/>
      <c r="B266" s="61"/>
      <c r="C266" s="28">
        <v>1</v>
      </c>
      <c r="D266" s="44" t="s">
        <v>277</v>
      </c>
      <c r="E266" s="34" t="s">
        <v>11</v>
      </c>
      <c r="F266" s="19">
        <v>0</v>
      </c>
      <c r="G266" s="12">
        <v>1560</v>
      </c>
      <c r="H266" s="12">
        <v>1560</v>
      </c>
    </row>
    <row r="267" spans="1:8" s="3" customFormat="1" ht="15">
      <c r="A267" s="59"/>
      <c r="B267" s="61"/>
      <c r="C267" s="28">
        <v>2</v>
      </c>
      <c r="D267" s="44" t="s">
        <v>278</v>
      </c>
      <c r="E267" s="34" t="s">
        <v>13</v>
      </c>
      <c r="F267" s="19">
        <v>0</v>
      </c>
      <c r="G267" s="12">
        <v>2338</v>
      </c>
      <c r="H267" s="12">
        <v>2338</v>
      </c>
    </row>
    <row r="268" spans="1:9" s="1" customFormat="1" ht="15">
      <c r="A268" s="59"/>
      <c r="B268" s="61"/>
      <c r="C268" s="28">
        <v>3</v>
      </c>
      <c r="D268" s="44" t="s">
        <v>279</v>
      </c>
      <c r="E268" s="34" t="s">
        <v>13</v>
      </c>
      <c r="F268" s="19">
        <v>0</v>
      </c>
      <c r="G268" s="12">
        <v>40</v>
      </c>
      <c r="H268" s="12">
        <v>40</v>
      </c>
      <c r="I268" s="2"/>
    </row>
    <row r="269" spans="1:9" s="1" customFormat="1" ht="15">
      <c r="A269" s="59"/>
      <c r="B269" s="61"/>
      <c r="C269" s="28">
        <v>4</v>
      </c>
      <c r="D269" s="44" t="s">
        <v>280</v>
      </c>
      <c r="E269" s="34" t="s">
        <v>13</v>
      </c>
      <c r="F269" s="19">
        <v>0</v>
      </c>
      <c r="G269" s="12">
        <v>15808</v>
      </c>
      <c r="H269" s="12">
        <v>15808</v>
      </c>
      <c r="I269" s="2"/>
    </row>
    <row r="270" spans="1:9" s="1" customFormat="1" ht="15">
      <c r="A270" s="59"/>
      <c r="B270" s="61"/>
      <c r="C270" s="28">
        <v>5</v>
      </c>
      <c r="D270" s="44" t="s">
        <v>281</v>
      </c>
      <c r="E270" s="34" t="s">
        <v>13</v>
      </c>
      <c r="F270" s="19">
        <v>0</v>
      </c>
      <c r="G270" s="12">
        <v>1190</v>
      </c>
      <c r="H270" s="12">
        <v>1190</v>
      </c>
      <c r="I270" s="2"/>
    </row>
    <row r="271" spans="1:9" s="1" customFormat="1" ht="15">
      <c r="A271" s="59"/>
      <c r="B271" s="61"/>
      <c r="C271" s="28">
        <v>6</v>
      </c>
      <c r="D271" s="44" t="s">
        <v>282</v>
      </c>
      <c r="E271" s="34" t="s">
        <v>13</v>
      </c>
      <c r="F271" s="19">
        <v>0</v>
      </c>
      <c r="G271" s="12">
        <v>3000</v>
      </c>
      <c r="H271" s="12">
        <v>3000</v>
      </c>
      <c r="I271" s="2"/>
    </row>
    <row r="272" spans="1:9" s="1" customFormat="1" ht="15">
      <c r="A272" s="59"/>
      <c r="B272" s="61"/>
      <c r="C272" s="28">
        <v>7</v>
      </c>
      <c r="D272" s="44" t="s">
        <v>283</v>
      </c>
      <c r="E272" s="34" t="s">
        <v>13</v>
      </c>
      <c r="F272" s="19">
        <v>0</v>
      </c>
      <c r="G272" s="12">
        <v>2000</v>
      </c>
      <c r="H272" s="12">
        <v>2000</v>
      </c>
      <c r="I272" s="2"/>
    </row>
    <row r="273" spans="1:9" s="1" customFormat="1" ht="15">
      <c r="A273" s="59"/>
      <c r="B273" s="61"/>
      <c r="C273" s="28">
        <v>8</v>
      </c>
      <c r="D273" s="44" t="s">
        <v>284</v>
      </c>
      <c r="E273" s="34" t="s">
        <v>13</v>
      </c>
      <c r="F273" s="19">
        <v>0</v>
      </c>
      <c r="G273" s="12">
        <v>4582</v>
      </c>
      <c r="H273" s="12">
        <v>4582</v>
      </c>
      <c r="I273" s="2"/>
    </row>
    <row r="274" spans="1:9" s="1" customFormat="1" ht="15">
      <c r="A274" s="59"/>
      <c r="B274" s="61"/>
      <c r="C274" s="28">
        <v>9</v>
      </c>
      <c r="D274" s="44" t="s">
        <v>285</v>
      </c>
      <c r="E274" s="34" t="s">
        <v>13</v>
      </c>
      <c r="F274" s="19">
        <v>0</v>
      </c>
      <c r="G274" s="12">
        <v>2152</v>
      </c>
      <c r="H274" s="12">
        <v>2152</v>
      </c>
      <c r="I274" s="2"/>
    </row>
    <row r="275" spans="1:9" s="1" customFormat="1" ht="15">
      <c r="A275" s="59"/>
      <c r="B275" s="61"/>
      <c r="C275" s="28">
        <v>10</v>
      </c>
      <c r="D275" s="44" t="s">
        <v>286</v>
      </c>
      <c r="E275" s="34" t="s">
        <v>13</v>
      </c>
      <c r="F275" s="19">
        <v>0</v>
      </c>
      <c r="G275" s="12">
        <v>1456</v>
      </c>
      <c r="H275" s="12">
        <v>1456</v>
      </c>
      <c r="I275" s="2"/>
    </row>
    <row r="276" spans="1:9" s="1" customFormat="1" ht="15">
      <c r="A276" s="59"/>
      <c r="B276" s="61"/>
      <c r="C276" s="28">
        <v>11</v>
      </c>
      <c r="D276" s="44" t="s">
        <v>287</v>
      </c>
      <c r="E276" s="34" t="s">
        <v>13</v>
      </c>
      <c r="F276" s="19">
        <v>0</v>
      </c>
      <c r="G276" s="12">
        <v>6666</v>
      </c>
      <c r="H276" s="12">
        <v>6666</v>
      </c>
      <c r="I276" s="2"/>
    </row>
    <row r="277" spans="1:9" s="1" customFormat="1" ht="15">
      <c r="A277" s="59"/>
      <c r="B277" s="61"/>
      <c r="C277" s="28">
        <v>12</v>
      </c>
      <c r="D277" s="44" t="s">
        <v>288</v>
      </c>
      <c r="E277" s="34" t="s">
        <v>13</v>
      </c>
      <c r="F277" s="19">
        <v>0</v>
      </c>
      <c r="G277" s="12">
        <v>868</v>
      </c>
      <c r="H277" s="12">
        <v>868</v>
      </c>
      <c r="I277" s="2"/>
    </row>
    <row r="278" spans="1:9" s="1" customFormat="1" ht="15">
      <c r="A278" s="59"/>
      <c r="B278" s="61"/>
      <c r="C278" s="28">
        <v>13</v>
      </c>
      <c r="D278" s="44" t="s">
        <v>289</v>
      </c>
      <c r="E278" s="34" t="s">
        <v>13</v>
      </c>
      <c r="F278" s="19">
        <v>0</v>
      </c>
      <c r="G278" s="12">
        <v>2038</v>
      </c>
      <c r="H278" s="12">
        <v>2038</v>
      </c>
      <c r="I278" s="2"/>
    </row>
    <row r="279" spans="1:9" s="1" customFormat="1" ht="15">
      <c r="A279" s="59"/>
      <c r="B279" s="61"/>
      <c r="C279" s="28">
        <v>14</v>
      </c>
      <c r="D279" s="44" t="s">
        <v>290</v>
      </c>
      <c r="E279" s="34" t="s">
        <v>13</v>
      </c>
      <c r="F279" s="19">
        <v>0</v>
      </c>
      <c r="G279" s="12">
        <v>1348</v>
      </c>
      <c r="H279" s="12">
        <v>1348</v>
      </c>
      <c r="I279" s="2"/>
    </row>
    <row r="280" spans="1:9" s="1" customFormat="1" ht="15">
      <c r="A280" s="59"/>
      <c r="B280" s="61"/>
      <c r="C280" s="28">
        <v>15</v>
      </c>
      <c r="D280" s="44" t="s">
        <v>291</v>
      </c>
      <c r="E280" s="34" t="s">
        <v>13</v>
      </c>
      <c r="F280" s="19">
        <v>0</v>
      </c>
      <c r="G280" s="12">
        <v>1000</v>
      </c>
      <c r="H280" s="12">
        <v>1000</v>
      </c>
      <c r="I280" s="2"/>
    </row>
    <row r="281" spans="1:9" s="1" customFormat="1" ht="15">
      <c r="A281" s="59"/>
      <c r="B281" s="61"/>
      <c r="C281" s="28">
        <v>16</v>
      </c>
      <c r="D281" s="44" t="s">
        <v>292</v>
      </c>
      <c r="E281" s="34" t="s">
        <v>13</v>
      </c>
      <c r="F281" s="19">
        <v>0</v>
      </c>
      <c r="G281" s="12">
        <v>1000</v>
      </c>
      <c r="H281" s="12">
        <v>1000</v>
      </c>
      <c r="I281" s="2"/>
    </row>
    <row r="282" spans="1:9" s="1" customFormat="1" ht="15">
      <c r="A282" s="59"/>
      <c r="B282" s="61"/>
      <c r="C282" s="28">
        <v>17</v>
      </c>
      <c r="D282" s="44" t="s">
        <v>293</v>
      </c>
      <c r="E282" s="34" t="s">
        <v>13</v>
      </c>
      <c r="F282" s="19">
        <v>0</v>
      </c>
      <c r="G282" s="12">
        <v>30748</v>
      </c>
      <c r="H282" s="12">
        <v>30748</v>
      </c>
      <c r="I282" s="2"/>
    </row>
    <row r="283" spans="1:9" s="1" customFormat="1" ht="15">
      <c r="A283" s="59"/>
      <c r="B283" s="61"/>
      <c r="C283" s="28">
        <v>18</v>
      </c>
      <c r="D283" s="44" t="s">
        <v>294</v>
      </c>
      <c r="E283" s="34" t="s">
        <v>13</v>
      </c>
      <c r="F283" s="19">
        <v>0</v>
      </c>
      <c r="G283" s="12">
        <v>332</v>
      </c>
      <c r="H283" s="12">
        <v>332</v>
      </c>
      <c r="I283" s="2"/>
    </row>
    <row r="284" spans="1:9" s="1" customFormat="1" ht="15">
      <c r="A284" s="59"/>
      <c r="B284" s="61"/>
      <c r="C284" s="28">
        <v>19</v>
      </c>
      <c r="D284" s="44" t="s">
        <v>295</v>
      </c>
      <c r="E284" s="34" t="s">
        <v>13</v>
      </c>
      <c r="F284" s="19">
        <v>0</v>
      </c>
      <c r="G284" s="12">
        <v>1348</v>
      </c>
      <c r="H284" s="12">
        <v>1348</v>
      </c>
      <c r="I284" s="2"/>
    </row>
    <row r="285" spans="1:9" s="1" customFormat="1" ht="15">
      <c r="A285" s="59"/>
      <c r="B285" s="61"/>
      <c r="C285" s="28">
        <v>20</v>
      </c>
      <c r="D285" s="44" t="s">
        <v>296</v>
      </c>
      <c r="E285" s="34" t="s">
        <v>13</v>
      </c>
      <c r="F285" s="19">
        <v>0</v>
      </c>
      <c r="G285" s="12">
        <v>6296</v>
      </c>
      <c r="H285" s="12">
        <v>6296</v>
      </c>
      <c r="I285" s="2"/>
    </row>
    <row r="286" spans="1:9" s="1" customFormat="1" ht="15">
      <c r="A286" s="59"/>
      <c r="B286" s="61"/>
      <c r="C286" s="28">
        <v>21</v>
      </c>
      <c r="D286" s="44" t="s">
        <v>297</v>
      </c>
      <c r="E286" s="34" t="s">
        <v>13</v>
      </c>
      <c r="F286" s="19">
        <v>0</v>
      </c>
      <c r="G286" s="12">
        <v>2000</v>
      </c>
      <c r="H286" s="12">
        <v>2000</v>
      </c>
      <c r="I286" s="2"/>
    </row>
    <row r="287" spans="1:9" s="1" customFormat="1" ht="15">
      <c r="A287" s="59"/>
      <c r="B287" s="61"/>
      <c r="C287" s="28">
        <v>22</v>
      </c>
      <c r="D287" s="44" t="s">
        <v>298</v>
      </c>
      <c r="E287" s="34" t="s">
        <v>13</v>
      </c>
      <c r="F287" s="19">
        <v>0</v>
      </c>
      <c r="G287" s="12">
        <v>2418</v>
      </c>
      <c r="H287" s="12">
        <v>2418</v>
      </c>
      <c r="I287" s="2"/>
    </row>
    <row r="288" spans="1:9" s="1" customFormat="1" ht="15">
      <c r="A288" s="59"/>
      <c r="B288" s="61"/>
      <c r="C288" s="28">
        <v>23</v>
      </c>
      <c r="D288" s="44" t="s">
        <v>299</v>
      </c>
      <c r="E288" s="34" t="s">
        <v>13</v>
      </c>
      <c r="F288" s="19">
        <v>0</v>
      </c>
      <c r="G288" s="12">
        <v>3000</v>
      </c>
      <c r="H288" s="12">
        <v>3000</v>
      </c>
      <c r="I288" s="2"/>
    </row>
    <row r="289" spans="1:9" s="1" customFormat="1" ht="15">
      <c r="A289" s="59"/>
      <c r="B289" s="61"/>
      <c r="C289" s="28">
        <v>24</v>
      </c>
      <c r="D289" s="44" t="s">
        <v>300</v>
      </c>
      <c r="E289" s="34" t="s">
        <v>13</v>
      </c>
      <c r="F289" s="19">
        <v>0</v>
      </c>
      <c r="G289" s="12">
        <v>7488</v>
      </c>
      <c r="H289" s="12">
        <v>7488</v>
      </c>
      <c r="I289" s="2"/>
    </row>
    <row r="290" spans="1:9" s="1" customFormat="1" ht="15">
      <c r="A290" s="59"/>
      <c r="B290" s="61"/>
      <c r="C290" s="28">
        <v>25</v>
      </c>
      <c r="D290" s="44" t="s">
        <v>301</v>
      </c>
      <c r="E290" s="34" t="s">
        <v>13</v>
      </c>
      <c r="F290" s="19">
        <v>0</v>
      </c>
      <c r="G290" s="12">
        <v>2000</v>
      </c>
      <c r="H290" s="12">
        <v>2000</v>
      </c>
      <c r="I290" s="2"/>
    </row>
    <row r="291" spans="1:9" s="1" customFormat="1" ht="15">
      <c r="A291" s="59"/>
      <c r="B291" s="61"/>
      <c r="C291" s="28">
        <v>26</v>
      </c>
      <c r="D291" s="44" t="s">
        <v>302</v>
      </c>
      <c r="E291" s="34" t="s">
        <v>13</v>
      </c>
      <c r="F291" s="19">
        <v>0</v>
      </c>
      <c r="G291" s="12">
        <v>346</v>
      </c>
      <c r="H291" s="12">
        <v>346</v>
      </c>
      <c r="I291" s="2"/>
    </row>
    <row r="292" spans="1:9" s="1" customFormat="1" ht="15">
      <c r="A292" s="59"/>
      <c r="B292" s="61"/>
      <c r="C292" s="28">
        <v>27</v>
      </c>
      <c r="D292" s="44" t="s">
        <v>303</v>
      </c>
      <c r="E292" s="34" t="s">
        <v>13</v>
      </c>
      <c r="F292" s="19">
        <v>0</v>
      </c>
      <c r="G292" s="12">
        <v>1298</v>
      </c>
      <c r="H292" s="12">
        <v>1298</v>
      </c>
      <c r="I292" s="2"/>
    </row>
    <row r="293" spans="1:9" s="1" customFormat="1" ht="15">
      <c r="A293" s="59"/>
      <c r="B293" s="61"/>
      <c r="C293" s="28">
        <v>28</v>
      </c>
      <c r="D293" s="44" t="s">
        <v>304</v>
      </c>
      <c r="E293" s="34" t="s">
        <v>13</v>
      </c>
      <c r="F293" s="19">
        <v>0</v>
      </c>
      <c r="G293" s="12">
        <v>730</v>
      </c>
      <c r="H293" s="12">
        <v>730</v>
      </c>
      <c r="I293" s="2"/>
    </row>
    <row r="294" spans="1:9" s="1" customFormat="1" ht="15">
      <c r="A294" s="59"/>
      <c r="B294" s="61"/>
      <c r="C294" s="28">
        <v>29</v>
      </c>
      <c r="D294" s="44" t="s">
        <v>305</v>
      </c>
      <c r="E294" s="34" t="s">
        <v>13</v>
      </c>
      <c r="F294" s="19">
        <v>0</v>
      </c>
      <c r="G294" s="12">
        <v>3768</v>
      </c>
      <c r="H294" s="12">
        <v>3768</v>
      </c>
      <c r="I294" s="2"/>
    </row>
    <row r="295" spans="1:9" s="1" customFormat="1" ht="15">
      <c r="A295" s="59"/>
      <c r="B295" s="61"/>
      <c r="C295" s="28">
        <v>30</v>
      </c>
      <c r="D295" s="44" t="s">
        <v>306</v>
      </c>
      <c r="E295" s="34" t="s">
        <v>13</v>
      </c>
      <c r="F295" s="19">
        <v>0</v>
      </c>
      <c r="G295" s="12">
        <v>1726</v>
      </c>
      <c r="H295" s="12">
        <v>1726</v>
      </c>
      <c r="I295" s="2"/>
    </row>
    <row r="296" spans="1:9" s="1" customFormat="1" ht="15">
      <c r="A296" s="59"/>
      <c r="B296" s="61"/>
      <c r="C296" s="28">
        <v>31</v>
      </c>
      <c r="D296" s="44" t="s">
        <v>307</v>
      </c>
      <c r="E296" s="34" t="s">
        <v>13</v>
      </c>
      <c r="F296" s="19">
        <v>0</v>
      </c>
      <c r="G296" s="12">
        <v>3916</v>
      </c>
      <c r="H296" s="12">
        <v>3916</v>
      </c>
      <c r="I296" s="2"/>
    </row>
    <row r="297" spans="1:9" s="1" customFormat="1" ht="15">
      <c r="A297" s="59"/>
      <c r="B297" s="61"/>
      <c r="C297" s="28">
        <v>32</v>
      </c>
      <c r="D297" s="44" t="s">
        <v>308</v>
      </c>
      <c r="E297" s="34" t="s">
        <v>13</v>
      </c>
      <c r="F297" s="19">
        <v>0</v>
      </c>
      <c r="G297" s="12">
        <v>2430</v>
      </c>
      <c r="H297" s="12">
        <v>2430</v>
      </c>
      <c r="I297" s="2"/>
    </row>
    <row r="298" spans="1:9" s="1" customFormat="1" ht="15">
      <c r="A298" s="59"/>
      <c r="B298" s="61"/>
      <c r="C298" s="28">
        <v>33</v>
      </c>
      <c r="D298" s="44" t="s">
        <v>309</v>
      </c>
      <c r="E298" s="34" t="s">
        <v>13</v>
      </c>
      <c r="F298" s="19">
        <v>0</v>
      </c>
      <c r="G298" s="12">
        <v>984</v>
      </c>
      <c r="H298" s="12">
        <v>984</v>
      </c>
      <c r="I298" s="2"/>
    </row>
    <row r="299" spans="1:9" s="1" customFormat="1" ht="15">
      <c r="A299" s="59"/>
      <c r="B299" s="61"/>
      <c r="C299" s="28">
        <v>34</v>
      </c>
      <c r="D299" s="44" t="s">
        <v>310</v>
      </c>
      <c r="E299" s="34" t="s">
        <v>13</v>
      </c>
      <c r="F299" s="19">
        <v>0</v>
      </c>
      <c r="G299" s="12">
        <v>6090</v>
      </c>
      <c r="H299" s="12">
        <v>6090</v>
      </c>
      <c r="I299" s="2"/>
    </row>
    <row r="300" spans="1:9" s="1" customFormat="1" ht="15">
      <c r="A300" s="59"/>
      <c r="B300" s="61"/>
      <c r="C300" s="28">
        <v>35</v>
      </c>
      <c r="D300" s="44" t="s">
        <v>311</v>
      </c>
      <c r="E300" s="34" t="s">
        <v>13</v>
      </c>
      <c r="F300" s="19">
        <v>0</v>
      </c>
      <c r="G300" s="12">
        <v>4214</v>
      </c>
      <c r="H300" s="12">
        <v>4214</v>
      </c>
      <c r="I300" s="2"/>
    </row>
    <row r="301" spans="1:9" s="1" customFormat="1" ht="15">
      <c r="A301" s="59"/>
      <c r="B301" s="61"/>
      <c r="C301" s="28">
        <v>36</v>
      </c>
      <c r="D301" s="44" t="s">
        <v>312</v>
      </c>
      <c r="E301" s="34" t="s">
        <v>13</v>
      </c>
      <c r="F301" s="19">
        <v>0</v>
      </c>
      <c r="G301" s="12">
        <v>3880</v>
      </c>
      <c r="H301" s="12">
        <v>3880</v>
      </c>
      <c r="I301" s="2"/>
    </row>
    <row r="302" spans="1:9" s="1" customFormat="1" ht="15">
      <c r="A302" s="59"/>
      <c r="B302" s="61"/>
      <c r="C302" s="28">
        <v>37</v>
      </c>
      <c r="D302" s="44" t="s">
        <v>313</v>
      </c>
      <c r="E302" s="34" t="s">
        <v>13</v>
      </c>
      <c r="F302" s="19">
        <v>0</v>
      </c>
      <c r="G302" s="12">
        <v>3094</v>
      </c>
      <c r="H302" s="12">
        <v>3094</v>
      </c>
      <c r="I302" s="2"/>
    </row>
    <row r="303" spans="1:9" s="1" customFormat="1" ht="15">
      <c r="A303" s="59"/>
      <c r="B303" s="61"/>
      <c r="C303" s="28">
        <v>38</v>
      </c>
      <c r="D303" s="44" t="s">
        <v>314</v>
      </c>
      <c r="E303" s="34" t="s">
        <v>13</v>
      </c>
      <c r="F303" s="19">
        <v>0</v>
      </c>
      <c r="G303" s="12">
        <v>4306</v>
      </c>
      <c r="H303" s="12">
        <v>4306</v>
      </c>
      <c r="I303" s="2"/>
    </row>
    <row r="304" spans="1:9" s="1" customFormat="1" ht="15">
      <c r="A304" s="59"/>
      <c r="B304" s="61"/>
      <c r="C304" s="28">
        <v>39</v>
      </c>
      <c r="D304" s="44" t="s">
        <v>315</v>
      </c>
      <c r="E304" s="34" t="s">
        <v>13</v>
      </c>
      <c r="F304" s="19">
        <v>0</v>
      </c>
      <c r="G304" s="12">
        <v>1000</v>
      </c>
      <c r="H304" s="12">
        <v>1000</v>
      </c>
      <c r="I304" s="2"/>
    </row>
    <row r="305" spans="1:9" s="1" customFormat="1" ht="15">
      <c r="A305" s="59"/>
      <c r="B305" s="61"/>
      <c r="C305" s="28">
        <v>40</v>
      </c>
      <c r="D305" s="44" t="s">
        <v>316</v>
      </c>
      <c r="E305" s="34" t="s">
        <v>13</v>
      </c>
      <c r="F305" s="19">
        <v>0</v>
      </c>
      <c r="G305" s="12">
        <v>326</v>
      </c>
      <c r="H305" s="12">
        <v>326</v>
      </c>
      <c r="I305" s="2"/>
    </row>
    <row r="306" spans="1:9" s="1" customFormat="1" ht="15">
      <c r="A306" s="59"/>
      <c r="B306" s="61"/>
      <c r="C306" s="28">
        <v>41</v>
      </c>
      <c r="D306" s="44" t="s">
        <v>317</v>
      </c>
      <c r="E306" s="34" t="s">
        <v>13</v>
      </c>
      <c r="F306" s="19">
        <v>0</v>
      </c>
      <c r="G306" s="12">
        <v>0</v>
      </c>
      <c r="H306" s="12">
        <v>0</v>
      </c>
      <c r="I306" s="2"/>
    </row>
    <row r="307" spans="1:9" s="1" customFormat="1" ht="15">
      <c r="A307" s="59"/>
      <c r="B307" s="61"/>
      <c r="C307" s="28">
        <v>42</v>
      </c>
      <c r="D307" s="44" t="s">
        <v>318</v>
      </c>
      <c r="E307" s="34" t="s">
        <v>13</v>
      </c>
      <c r="F307" s="19">
        <v>0</v>
      </c>
      <c r="G307" s="12">
        <v>16972</v>
      </c>
      <c r="H307" s="12">
        <v>16972</v>
      </c>
      <c r="I307" s="2"/>
    </row>
    <row r="308" spans="1:9" s="1" customFormat="1" ht="15">
      <c r="A308" s="59"/>
      <c r="B308" s="61"/>
      <c r="C308" s="28">
        <v>43</v>
      </c>
      <c r="D308" s="44" t="s">
        <v>319</v>
      </c>
      <c r="E308" s="34" t="s">
        <v>13</v>
      </c>
      <c r="F308" s="19">
        <v>0</v>
      </c>
      <c r="G308" s="12">
        <v>56</v>
      </c>
      <c r="H308" s="12">
        <v>56</v>
      </c>
      <c r="I308" s="2"/>
    </row>
    <row r="309" spans="1:9" s="1" customFormat="1" ht="15">
      <c r="A309" s="59"/>
      <c r="B309" s="61"/>
      <c r="C309" s="28">
        <v>44</v>
      </c>
      <c r="D309" s="44" t="s">
        <v>320</v>
      </c>
      <c r="E309" s="34" t="s">
        <v>13</v>
      </c>
      <c r="F309" s="19">
        <v>0</v>
      </c>
      <c r="G309" s="12">
        <v>2332</v>
      </c>
      <c r="H309" s="12">
        <v>2332</v>
      </c>
      <c r="I309" s="2"/>
    </row>
    <row r="310" spans="1:9" s="1" customFormat="1" ht="15">
      <c r="A310" s="59"/>
      <c r="B310" s="61"/>
      <c r="C310" s="28">
        <v>45</v>
      </c>
      <c r="D310" s="44" t="s">
        <v>321</v>
      </c>
      <c r="E310" s="34" t="s">
        <v>13</v>
      </c>
      <c r="F310" s="19">
        <v>0</v>
      </c>
      <c r="G310" s="12">
        <v>0</v>
      </c>
      <c r="H310" s="12">
        <v>0</v>
      </c>
      <c r="I310" s="2"/>
    </row>
    <row r="311" spans="1:9" s="1" customFormat="1" ht="15">
      <c r="A311" s="59"/>
      <c r="B311" s="61"/>
      <c r="C311" s="28">
        <v>46</v>
      </c>
      <c r="D311" s="44" t="s">
        <v>66</v>
      </c>
      <c r="E311" s="34" t="s">
        <v>13</v>
      </c>
      <c r="F311" s="19">
        <v>0</v>
      </c>
      <c r="G311" s="12">
        <v>4302</v>
      </c>
      <c r="H311" s="12">
        <v>4302</v>
      </c>
      <c r="I311" s="2"/>
    </row>
    <row r="312" spans="1:9" s="1" customFormat="1" ht="15">
      <c r="A312" s="59"/>
      <c r="B312" s="61"/>
      <c r="C312" s="28">
        <v>47</v>
      </c>
      <c r="D312" s="44" t="s">
        <v>197</v>
      </c>
      <c r="E312" s="34" t="s">
        <v>13</v>
      </c>
      <c r="F312" s="19">
        <v>0</v>
      </c>
      <c r="G312" s="12">
        <v>1774</v>
      </c>
      <c r="H312" s="12">
        <v>1774</v>
      </c>
      <c r="I312" s="2"/>
    </row>
    <row r="313" spans="1:9" s="1" customFormat="1" ht="15.75">
      <c r="A313" s="59"/>
      <c r="B313" s="61"/>
      <c r="C313" s="65" t="s">
        <v>54</v>
      </c>
      <c r="D313" s="66"/>
      <c r="E313" s="67"/>
      <c r="F313" s="18">
        <f>SUM(F266:F312)</f>
        <v>0</v>
      </c>
      <c r="G313" s="18">
        <f>SUM(G266:G312)</f>
        <v>166220</v>
      </c>
      <c r="H313" s="13">
        <f>SUM(H266:H312)</f>
        <v>166220</v>
      </c>
      <c r="I313" s="2"/>
    </row>
    <row r="314" spans="1:8" s="1" customFormat="1" ht="14.25">
      <c r="A314" s="59">
        <v>17</v>
      </c>
      <c r="B314" s="60" t="s">
        <v>322</v>
      </c>
      <c r="C314" s="62" t="s">
        <v>2</v>
      </c>
      <c r="D314" s="51" t="s">
        <v>3</v>
      </c>
      <c r="E314" s="51" t="s">
        <v>4</v>
      </c>
      <c r="F314" s="57" t="s">
        <v>5</v>
      </c>
      <c r="G314" s="58"/>
      <c r="H314" s="52" t="s">
        <v>6</v>
      </c>
    </row>
    <row r="315" spans="1:8" s="1" customFormat="1" ht="14.25">
      <c r="A315" s="59"/>
      <c r="B315" s="60"/>
      <c r="C315" s="63"/>
      <c r="D315" s="51"/>
      <c r="E315" s="51"/>
      <c r="F315" s="14" t="s">
        <v>7</v>
      </c>
      <c r="G315" s="14" t="s">
        <v>8</v>
      </c>
      <c r="H315" s="53"/>
    </row>
    <row r="316" spans="1:8" s="3" customFormat="1" ht="15">
      <c r="A316" s="59"/>
      <c r="B316" s="60"/>
      <c r="C316" s="11">
        <v>1</v>
      </c>
      <c r="D316" s="26" t="s">
        <v>56</v>
      </c>
      <c r="E316" s="26" t="s">
        <v>323</v>
      </c>
      <c r="F316" s="38">
        <v>730</v>
      </c>
      <c r="G316" s="12">
        <v>270</v>
      </c>
      <c r="H316" s="12">
        <f>(F316+G316)</f>
        <v>1000</v>
      </c>
    </row>
    <row r="317" spans="1:8" s="3" customFormat="1" ht="15">
      <c r="A317" s="59"/>
      <c r="B317" s="60"/>
      <c r="C317" s="11">
        <v>2</v>
      </c>
      <c r="D317" s="26" t="s">
        <v>324</v>
      </c>
      <c r="E317" s="26" t="s">
        <v>325</v>
      </c>
      <c r="F317" s="21">
        <v>180</v>
      </c>
      <c r="G317" s="21">
        <v>120</v>
      </c>
      <c r="H317" s="12">
        <f aca="true" t="shared" si="10" ref="H317:H324">(F317+G317)</f>
        <v>300</v>
      </c>
    </row>
    <row r="318" spans="1:9" s="1" customFormat="1" ht="15">
      <c r="A318" s="59"/>
      <c r="B318" s="60"/>
      <c r="C318" s="11">
        <v>3</v>
      </c>
      <c r="D318" s="26" t="s">
        <v>29</v>
      </c>
      <c r="E318" s="26" t="s">
        <v>56</v>
      </c>
      <c r="F318" s="21">
        <v>0</v>
      </c>
      <c r="G318" s="21">
        <v>300</v>
      </c>
      <c r="H318" s="12">
        <f t="shared" si="10"/>
        <v>300</v>
      </c>
      <c r="I318" s="2"/>
    </row>
    <row r="319" spans="1:9" s="1" customFormat="1" ht="15">
      <c r="A319" s="59"/>
      <c r="B319" s="60"/>
      <c r="C319" s="11">
        <v>4</v>
      </c>
      <c r="D319" s="26" t="s">
        <v>326</v>
      </c>
      <c r="E319" s="26" t="s">
        <v>327</v>
      </c>
      <c r="F319" s="21">
        <v>160</v>
      </c>
      <c r="G319" s="21">
        <v>240</v>
      </c>
      <c r="H319" s="12">
        <f t="shared" si="10"/>
        <v>400</v>
      </c>
      <c r="I319" s="2"/>
    </row>
    <row r="320" spans="1:9" s="1" customFormat="1" ht="15">
      <c r="A320" s="59"/>
      <c r="B320" s="60"/>
      <c r="C320" s="11">
        <v>5</v>
      </c>
      <c r="D320" s="26" t="s">
        <v>328</v>
      </c>
      <c r="E320" s="26" t="s">
        <v>329</v>
      </c>
      <c r="F320" s="21">
        <v>200</v>
      </c>
      <c r="G320" s="21">
        <v>2000</v>
      </c>
      <c r="H320" s="12">
        <f t="shared" si="10"/>
        <v>2200</v>
      </c>
      <c r="I320" s="2"/>
    </row>
    <row r="321" spans="1:9" s="1" customFormat="1" ht="15">
      <c r="A321" s="59"/>
      <c r="B321" s="60"/>
      <c r="C321" s="11">
        <v>6</v>
      </c>
      <c r="D321" s="26" t="s">
        <v>330</v>
      </c>
      <c r="E321" s="26" t="s">
        <v>77</v>
      </c>
      <c r="F321" s="21">
        <v>300</v>
      </c>
      <c r="G321" s="21">
        <v>300</v>
      </c>
      <c r="H321" s="12">
        <f t="shared" si="10"/>
        <v>600</v>
      </c>
      <c r="I321" s="2"/>
    </row>
    <row r="322" spans="1:9" s="1" customFormat="1" ht="15">
      <c r="A322" s="59"/>
      <c r="B322" s="60"/>
      <c r="C322" s="11">
        <v>7</v>
      </c>
      <c r="D322" s="26" t="s">
        <v>331</v>
      </c>
      <c r="E322" s="26" t="s">
        <v>332</v>
      </c>
      <c r="F322" s="21">
        <v>50</v>
      </c>
      <c r="G322" s="21">
        <v>450</v>
      </c>
      <c r="H322" s="12">
        <f t="shared" si="10"/>
        <v>500</v>
      </c>
      <c r="I322" s="2"/>
    </row>
    <row r="323" spans="1:9" s="1" customFormat="1" ht="15">
      <c r="A323" s="59"/>
      <c r="B323" s="60"/>
      <c r="C323" s="11">
        <v>8</v>
      </c>
      <c r="D323" s="26" t="s">
        <v>333</v>
      </c>
      <c r="E323" s="26" t="s">
        <v>334</v>
      </c>
      <c r="F323" s="21">
        <v>60</v>
      </c>
      <c r="G323" s="21">
        <v>240</v>
      </c>
      <c r="H323" s="12">
        <f t="shared" si="10"/>
        <v>300</v>
      </c>
      <c r="I323" s="2"/>
    </row>
    <row r="324" spans="1:9" s="1" customFormat="1" ht="15">
      <c r="A324" s="59"/>
      <c r="B324" s="60"/>
      <c r="C324" s="11">
        <v>9</v>
      </c>
      <c r="D324" s="26" t="s">
        <v>335</v>
      </c>
      <c r="E324" s="26" t="s">
        <v>336</v>
      </c>
      <c r="F324" s="21">
        <v>200</v>
      </c>
      <c r="G324" s="21">
        <v>700</v>
      </c>
      <c r="H324" s="12">
        <f t="shared" si="10"/>
        <v>900</v>
      </c>
      <c r="I324" s="2"/>
    </row>
    <row r="325" spans="1:9" s="1" customFormat="1" ht="15.75">
      <c r="A325" s="59"/>
      <c r="B325" s="60"/>
      <c r="C325" s="54" t="s">
        <v>54</v>
      </c>
      <c r="D325" s="54"/>
      <c r="E325" s="54"/>
      <c r="F325" s="36">
        <f>SUM(F316:F324)</f>
        <v>1880</v>
      </c>
      <c r="G325" s="17">
        <f>SUM(G316:G324)</f>
        <v>4620</v>
      </c>
      <c r="H325" s="13">
        <f>SUM(H316:H324)</f>
        <v>6500</v>
      </c>
      <c r="I325" s="2"/>
    </row>
    <row r="326" spans="1:8" s="1" customFormat="1" ht="14.25">
      <c r="A326" s="59">
        <v>18</v>
      </c>
      <c r="B326" s="60" t="s">
        <v>337</v>
      </c>
      <c r="C326" s="62" t="s">
        <v>2</v>
      </c>
      <c r="D326" s="51" t="s">
        <v>3</v>
      </c>
      <c r="E326" s="51" t="s">
        <v>4</v>
      </c>
      <c r="F326" s="57" t="s">
        <v>5</v>
      </c>
      <c r="G326" s="58"/>
      <c r="H326" s="52" t="s">
        <v>6</v>
      </c>
    </row>
    <row r="327" spans="1:8" s="1" customFormat="1" ht="14.25">
      <c r="A327" s="59"/>
      <c r="B327" s="60"/>
      <c r="C327" s="63"/>
      <c r="D327" s="51"/>
      <c r="E327" s="51"/>
      <c r="F327" s="14" t="s">
        <v>7</v>
      </c>
      <c r="G327" s="14" t="s">
        <v>8</v>
      </c>
      <c r="H327" s="53"/>
    </row>
    <row r="328" spans="1:8" s="3" customFormat="1" ht="15">
      <c r="A328" s="59"/>
      <c r="B328" s="60"/>
      <c r="C328" s="11">
        <v>1</v>
      </c>
      <c r="D328" s="26" t="s">
        <v>338</v>
      </c>
      <c r="E328" s="26" t="s">
        <v>339</v>
      </c>
      <c r="F328" s="45">
        <v>2000</v>
      </c>
      <c r="G328" s="21">
        <v>3000</v>
      </c>
      <c r="H328" s="21">
        <v>5000</v>
      </c>
    </row>
    <row r="329" spans="1:8" s="3" customFormat="1" ht="15">
      <c r="A329" s="59"/>
      <c r="B329" s="60"/>
      <c r="C329" s="11">
        <v>2</v>
      </c>
      <c r="D329" s="26" t="s">
        <v>340</v>
      </c>
      <c r="E329" s="26" t="s">
        <v>341</v>
      </c>
      <c r="F329" s="45">
        <v>1000</v>
      </c>
      <c r="G329" s="21">
        <v>2000</v>
      </c>
      <c r="H329" s="21">
        <v>3000</v>
      </c>
    </row>
    <row r="330" spans="1:9" s="1" customFormat="1" ht="15">
      <c r="A330" s="59"/>
      <c r="B330" s="60"/>
      <c r="C330" s="11">
        <v>3</v>
      </c>
      <c r="D330" s="26" t="s">
        <v>342</v>
      </c>
      <c r="E330" s="26" t="s">
        <v>343</v>
      </c>
      <c r="F330" s="46">
        <v>1000</v>
      </c>
      <c r="G330" s="22">
        <v>2000</v>
      </c>
      <c r="H330" s="22">
        <v>3000</v>
      </c>
      <c r="I330" s="2"/>
    </row>
    <row r="331" spans="1:9" s="1" customFormat="1" ht="15">
      <c r="A331" s="59"/>
      <c r="B331" s="60"/>
      <c r="C331" s="11">
        <v>4</v>
      </c>
      <c r="D331" s="26" t="s">
        <v>344</v>
      </c>
      <c r="E331" s="26" t="s">
        <v>345</v>
      </c>
      <c r="F331" s="46">
        <v>2000</v>
      </c>
      <c r="G331" s="22">
        <v>3000</v>
      </c>
      <c r="H331" s="22">
        <v>5000</v>
      </c>
      <c r="I331" s="2"/>
    </row>
    <row r="332" spans="1:9" s="1" customFormat="1" ht="15">
      <c r="A332" s="59"/>
      <c r="B332" s="60"/>
      <c r="C332" s="11">
        <v>5</v>
      </c>
      <c r="D332" s="26" t="s">
        <v>346</v>
      </c>
      <c r="E332" s="26" t="s">
        <v>347</v>
      </c>
      <c r="F332" s="46">
        <v>2000</v>
      </c>
      <c r="G332" s="22">
        <v>2000</v>
      </c>
      <c r="H332" s="22">
        <v>4000</v>
      </c>
      <c r="I332" s="2"/>
    </row>
    <row r="333" spans="1:9" s="1" customFormat="1" ht="15.75">
      <c r="A333" s="59"/>
      <c r="B333" s="60"/>
      <c r="C333" s="54" t="s">
        <v>54</v>
      </c>
      <c r="D333" s="55"/>
      <c r="E333" s="54"/>
      <c r="F333" s="47">
        <f>SUM(F328:F332)</f>
        <v>8000</v>
      </c>
      <c r="G333" s="48">
        <f>SUM(G328:G332)</f>
        <v>12000</v>
      </c>
      <c r="H333" s="49">
        <f>SUM(H328:H332)</f>
        <v>20000</v>
      </c>
      <c r="I333" s="2"/>
    </row>
    <row r="334" spans="1:8" s="1" customFormat="1" ht="14.25">
      <c r="A334" s="59">
        <v>19</v>
      </c>
      <c r="B334" s="60" t="s">
        <v>348</v>
      </c>
      <c r="C334" s="62" t="s">
        <v>2</v>
      </c>
      <c r="D334" s="51" t="s">
        <v>3</v>
      </c>
      <c r="E334" s="51" t="s">
        <v>4</v>
      </c>
      <c r="F334" s="57" t="s">
        <v>5</v>
      </c>
      <c r="G334" s="58"/>
      <c r="H334" s="52" t="s">
        <v>6</v>
      </c>
    </row>
    <row r="335" spans="1:8" s="1" customFormat="1" ht="14.25">
      <c r="A335" s="59"/>
      <c r="B335" s="60"/>
      <c r="C335" s="63"/>
      <c r="D335" s="51"/>
      <c r="E335" s="51"/>
      <c r="F335" s="14" t="s">
        <v>7</v>
      </c>
      <c r="G335" s="14" t="s">
        <v>8</v>
      </c>
      <c r="H335" s="53"/>
    </row>
    <row r="336" spans="1:8" s="3" customFormat="1" ht="15">
      <c r="A336" s="59"/>
      <c r="B336" s="60"/>
      <c r="C336" s="11">
        <v>1</v>
      </c>
      <c r="D336" s="26" t="s">
        <v>349</v>
      </c>
      <c r="E336" s="26" t="s">
        <v>350</v>
      </c>
      <c r="F336" s="38">
        <v>0</v>
      </c>
      <c r="G336" s="12">
        <v>1000</v>
      </c>
      <c r="H336" s="12">
        <f>F336+G336</f>
        <v>1000</v>
      </c>
    </row>
    <row r="337" spans="1:8" s="3" customFormat="1" ht="15">
      <c r="A337" s="59"/>
      <c r="B337" s="60"/>
      <c r="C337" s="11">
        <v>2</v>
      </c>
      <c r="D337" s="26" t="s">
        <v>351</v>
      </c>
      <c r="E337" s="26" t="s">
        <v>352</v>
      </c>
      <c r="F337" s="38">
        <v>0</v>
      </c>
      <c r="G337" s="12">
        <v>1000</v>
      </c>
      <c r="H337" s="12">
        <f>F337+G337</f>
        <v>1000</v>
      </c>
    </row>
    <row r="338" spans="1:9" s="1" customFormat="1" ht="15">
      <c r="A338" s="59"/>
      <c r="B338" s="60"/>
      <c r="C338" s="11">
        <v>3</v>
      </c>
      <c r="D338" s="26" t="s">
        <v>226</v>
      </c>
      <c r="E338" s="26" t="s">
        <v>353</v>
      </c>
      <c r="F338" s="38">
        <v>0</v>
      </c>
      <c r="G338" s="12">
        <v>500</v>
      </c>
      <c r="H338" s="12">
        <f aca="true" t="shared" si="11" ref="H338:H356">F338+G338</f>
        <v>500</v>
      </c>
      <c r="I338" s="2"/>
    </row>
    <row r="339" spans="1:9" s="1" customFormat="1" ht="15">
      <c r="A339" s="59"/>
      <c r="B339" s="60"/>
      <c r="C339" s="11">
        <v>4</v>
      </c>
      <c r="D339" s="26" t="s">
        <v>354</v>
      </c>
      <c r="E339" s="26" t="s">
        <v>355</v>
      </c>
      <c r="F339" s="38">
        <v>0</v>
      </c>
      <c r="G339" s="12">
        <v>500</v>
      </c>
      <c r="H339" s="12">
        <f t="shared" si="11"/>
        <v>500</v>
      </c>
      <c r="I339" s="2"/>
    </row>
    <row r="340" spans="1:9" s="1" customFormat="1" ht="15">
      <c r="A340" s="59"/>
      <c r="B340" s="60"/>
      <c r="C340" s="11">
        <v>5</v>
      </c>
      <c r="D340" s="26" t="s">
        <v>356</v>
      </c>
      <c r="E340" s="26" t="s">
        <v>357</v>
      </c>
      <c r="F340" s="38">
        <v>50</v>
      </c>
      <c r="G340" s="12">
        <v>100</v>
      </c>
      <c r="H340" s="12">
        <f t="shared" si="11"/>
        <v>150</v>
      </c>
      <c r="I340" s="2"/>
    </row>
    <row r="341" spans="1:9" s="1" customFormat="1" ht="15">
      <c r="A341" s="59"/>
      <c r="B341" s="60"/>
      <c r="C341" s="11">
        <v>6</v>
      </c>
      <c r="D341" s="26" t="s">
        <v>358</v>
      </c>
      <c r="E341" s="26" t="s">
        <v>359</v>
      </c>
      <c r="F341" s="38">
        <v>250</v>
      </c>
      <c r="G341" s="12">
        <v>200</v>
      </c>
      <c r="H341" s="12">
        <f t="shared" si="11"/>
        <v>450</v>
      </c>
      <c r="I341" s="2"/>
    </row>
    <row r="342" spans="1:9" s="1" customFormat="1" ht="15">
      <c r="A342" s="59"/>
      <c r="B342" s="60"/>
      <c r="C342" s="11">
        <v>7</v>
      </c>
      <c r="D342" s="26" t="s">
        <v>295</v>
      </c>
      <c r="E342" s="26" t="s">
        <v>360</v>
      </c>
      <c r="F342" s="38">
        <v>1000</v>
      </c>
      <c r="G342" s="12">
        <v>300</v>
      </c>
      <c r="H342" s="12">
        <f t="shared" si="11"/>
        <v>1300</v>
      </c>
      <c r="I342" s="2"/>
    </row>
    <row r="343" spans="1:9" s="1" customFormat="1" ht="15">
      <c r="A343" s="59"/>
      <c r="B343" s="60"/>
      <c r="C343" s="11">
        <v>8</v>
      </c>
      <c r="D343" s="26" t="s">
        <v>361</v>
      </c>
      <c r="E343" s="26" t="s">
        <v>362</v>
      </c>
      <c r="F343" s="38">
        <v>0</v>
      </c>
      <c r="G343" s="12">
        <v>250</v>
      </c>
      <c r="H343" s="12">
        <f t="shared" si="11"/>
        <v>250</v>
      </c>
      <c r="I343" s="2"/>
    </row>
    <row r="344" spans="1:9" s="1" customFormat="1" ht="15">
      <c r="A344" s="59"/>
      <c r="B344" s="60"/>
      <c r="C344" s="11">
        <v>9</v>
      </c>
      <c r="D344" s="26" t="s">
        <v>363</v>
      </c>
      <c r="E344" s="26" t="s">
        <v>364</v>
      </c>
      <c r="F344" s="38">
        <v>500</v>
      </c>
      <c r="G344" s="12">
        <v>300</v>
      </c>
      <c r="H344" s="12">
        <f t="shared" si="11"/>
        <v>800</v>
      </c>
      <c r="I344" s="2"/>
    </row>
    <row r="345" spans="1:9" s="1" customFormat="1" ht="15">
      <c r="A345" s="59"/>
      <c r="B345" s="60"/>
      <c r="C345" s="11">
        <v>10</v>
      </c>
      <c r="D345" s="26" t="s">
        <v>365</v>
      </c>
      <c r="E345" s="26" t="s">
        <v>366</v>
      </c>
      <c r="F345" s="38">
        <v>200</v>
      </c>
      <c r="G345" s="12">
        <v>3000</v>
      </c>
      <c r="H345" s="12">
        <f t="shared" si="11"/>
        <v>3200</v>
      </c>
      <c r="I345" s="2"/>
    </row>
    <row r="346" spans="1:9" s="1" customFormat="1" ht="15">
      <c r="A346" s="59"/>
      <c r="B346" s="60"/>
      <c r="C346" s="11">
        <v>11</v>
      </c>
      <c r="D346" s="26" t="s">
        <v>367</v>
      </c>
      <c r="E346" s="26" t="s">
        <v>368</v>
      </c>
      <c r="F346" s="38">
        <v>250</v>
      </c>
      <c r="G346" s="12">
        <v>500</v>
      </c>
      <c r="H346" s="12">
        <f t="shared" si="11"/>
        <v>750</v>
      </c>
      <c r="I346" s="2"/>
    </row>
    <row r="347" spans="1:9" s="1" customFormat="1" ht="15">
      <c r="A347" s="59"/>
      <c r="B347" s="60"/>
      <c r="C347" s="11">
        <v>12</v>
      </c>
      <c r="D347" s="26" t="s">
        <v>369</v>
      </c>
      <c r="E347" s="26" t="s">
        <v>359</v>
      </c>
      <c r="F347" s="38">
        <v>0</v>
      </c>
      <c r="G347" s="12">
        <v>1000</v>
      </c>
      <c r="H347" s="12">
        <f t="shared" si="11"/>
        <v>1000</v>
      </c>
      <c r="I347" s="2"/>
    </row>
    <row r="348" spans="1:9" s="1" customFormat="1" ht="15">
      <c r="A348" s="59"/>
      <c r="B348" s="60"/>
      <c r="C348" s="11">
        <v>13</v>
      </c>
      <c r="D348" s="26" t="s">
        <v>56</v>
      </c>
      <c r="E348" s="26" t="s">
        <v>370</v>
      </c>
      <c r="F348" s="38">
        <v>0</v>
      </c>
      <c r="G348" s="12">
        <v>600</v>
      </c>
      <c r="H348" s="12">
        <f t="shared" si="11"/>
        <v>600</v>
      </c>
      <c r="I348" s="2"/>
    </row>
    <row r="349" spans="1:9" s="1" customFormat="1" ht="15">
      <c r="A349" s="59"/>
      <c r="B349" s="60"/>
      <c r="C349" s="11">
        <v>14</v>
      </c>
      <c r="D349" s="26" t="s">
        <v>371</v>
      </c>
      <c r="E349" s="26" t="s">
        <v>372</v>
      </c>
      <c r="F349" s="38">
        <v>1200</v>
      </c>
      <c r="G349" s="12">
        <v>500</v>
      </c>
      <c r="H349" s="12">
        <f t="shared" si="11"/>
        <v>1700</v>
      </c>
      <c r="I349" s="2"/>
    </row>
    <row r="350" spans="1:9" s="1" customFormat="1" ht="15">
      <c r="A350" s="59"/>
      <c r="B350" s="60"/>
      <c r="C350" s="11">
        <v>15</v>
      </c>
      <c r="D350" s="26" t="s">
        <v>373</v>
      </c>
      <c r="E350" s="26" t="s">
        <v>374</v>
      </c>
      <c r="F350" s="38">
        <v>150</v>
      </c>
      <c r="G350" s="12">
        <v>100</v>
      </c>
      <c r="H350" s="12">
        <f t="shared" si="11"/>
        <v>250</v>
      </c>
      <c r="I350" s="2"/>
    </row>
    <row r="351" spans="1:9" s="1" customFormat="1" ht="15">
      <c r="A351" s="59"/>
      <c r="B351" s="60"/>
      <c r="C351" s="11">
        <v>16</v>
      </c>
      <c r="D351" s="26" t="s">
        <v>375</v>
      </c>
      <c r="E351" s="26" t="s">
        <v>376</v>
      </c>
      <c r="F351" s="38">
        <v>0</v>
      </c>
      <c r="G351" s="12">
        <v>2000</v>
      </c>
      <c r="H351" s="12">
        <f t="shared" si="11"/>
        <v>2000</v>
      </c>
      <c r="I351" s="2"/>
    </row>
    <row r="352" spans="1:9" s="1" customFormat="1" ht="15">
      <c r="A352" s="59"/>
      <c r="B352" s="60"/>
      <c r="C352" s="11">
        <v>17</v>
      </c>
      <c r="D352" s="26" t="s">
        <v>377</v>
      </c>
      <c r="E352" s="26" t="s">
        <v>357</v>
      </c>
      <c r="F352" s="38">
        <v>0</v>
      </c>
      <c r="G352" s="12">
        <v>250</v>
      </c>
      <c r="H352" s="12">
        <f t="shared" si="11"/>
        <v>250</v>
      </c>
      <c r="I352" s="2"/>
    </row>
    <row r="353" spans="1:9" s="1" customFormat="1" ht="15">
      <c r="A353" s="59"/>
      <c r="B353" s="60"/>
      <c r="C353" s="11">
        <v>18</v>
      </c>
      <c r="D353" s="26" t="s">
        <v>378</v>
      </c>
      <c r="E353" s="26" t="s">
        <v>379</v>
      </c>
      <c r="F353" s="38">
        <v>0</v>
      </c>
      <c r="G353" s="12">
        <v>1500</v>
      </c>
      <c r="H353" s="12">
        <f t="shared" si="11"/>
        <v>1500</v>
      </c>
      <c r="I353" s="2"/>
    </row>
    <row r="354" spans="1:9" s="1" customFormat="1" ht="15">
      <c r="A354" s="59"/>
      <c r="B354" s="60"/>
      <c r="C354" s="11">
        <v>19</v>
      </c>
      <c r="D354" s="26" t="s">
        <v>380</v>
      </c>
      <c r="E354" s="26" t="s">
        <v>381</v>
      </c>
      <c r="F354" s="38">
        <v>200</v>
      </c>
      <c r="G354" s="12">
        <v>300</v>
      </c>
      <c r="H354" s="12">
        <f t="shared" si="11"/>
        <v>500</v>
      </c>
      <c r="I354" s="2"/>
    </row>
    <row r="355" spans="1:9" s="1" customFormat="1" ht="15">
      <c r="A355" s="59"/>
      <c r="B355" s="60"/>
      <c r="C355" s="11">
        <v>20</v>
      </c>
      <c r="D355" s="26" t="s">
        <v>382</v>
      </c>
      <c r="E355" s="26" t="s">
        <v>357</v>
      </c>
      <c r="F355" s="38">
        <v>500</v>
      </c>
      <c r="G355" s="12">
        <v>0</v>
      </c>
      <c r="H355" s="12">
        <f t="shared" si="11"/>
        <v>500</v>
      </c>
      <c r="I355" s="2"/>
    </row>
    <row r="356" spans="1:9" s="1" customFormat="1" ht="15">
      <c r="A356" s="59"/>
      <c r="B356" s="60"/>
      <c r="C356" s="11">
        <v>21</v>
      </c>
      <c r="D356" s="26" t="s">
        <v>383</v>
      </c>
      <c r="E356" s="26" t="s">
        <v>357</v>
      </c>
      <c r="F356" s="38">
        <v>0</v>
      </c>
      <c r="G356" s="12">
        <v>350</v>
      </c>
      <c r="H356" s="12">
        <f t="shared" si="11"/>
        <v>350</v>
      </c>
      <c r="I356" s="2"/>
    </row>
    <row r="357" spans="1:9" s="1" customFormat="1" ht="15.75">
      <c r="A357" s="59"/>
      <c r="B357" s="61"/>
      <c r="C357" s="54" t="s">
        <v>54</v>
      </c>
      <c r="D357" s="54"/>
      <c r="E357" s="54"/>
      <c r="F357" s="18">
        <f>SUM(F336:F356)</f>
        <v>4300</v>
      </c>
      <c r="G357" s="18">
        <f>SUM(G336:G356)</f>
        <v>14250</v>
      </c>
      <c r="H357" s="13">
        <f>SUM(H336:H356)</f>
        <v>18550</v>
      </c>
      <c r="I357" s="2"/>
    </row>
    <row r="358" spans="1:8" ht="15">
      <c r="A358" s="56" t="s">
        <v>384</v>
      </c>
      <c r="B358" s="56"/>
      <c r="C358" s="56"/>
      <c r="D358" s="56"/>
      <c r="E358" s="56"/>
      <c r="F358" s="50">
        <f>(F357+F333+F325+F313+F263+F254+F234+F213+F197+F166+F156+F134+F105+F87+F79+F69+F56+F44+F37)</f>
        <v>43795</v>
      </c>
      <c r="G358" s="50">
        <f>(G357+G333+G325+G313+G263+G254+G234+G213+G197+G166+G156+G134+G105+G87+G79+G69+G56+G44+G37)</f>
        <v>354387</v>
      </c>
      <c r="H358" s="50">
        <f>(H357+H333+H325+H313+H263+H254+H234+H213+H197+H166+H156+H134+H105+H87+H79+H69+H56+H44+H37)</f>
        <v>398182</v>
      </c>
    </row>
    <row r="360" ht="15.75">
      <c r="E360" s="5" t="s">
        <v>385</v>
      </c>
    </row>
    <row r="362" ht="15">
      <c r="E362" s="6" t="s">
        <v>386</v>
      </c>
    </row>
    <row r="363" ht="15">
      <c r="E363" s="7" t="s">
        <v>387</v>
      </c>
    </row>
  </sheetData>
  <sheetProtection/>
  <mergeCells count="155">
    <mergeCell ref="D1:D2"/>
    <mergeCell ref="F38:G38"/>
    <mergeCell ref="E1:E2"/>
    <mergeCell ref="F1:G1"/>
    <mergeCell ref="H1:H2"/>
    <mergeCell ref="A3:A37"/>
    <mergeCell ref="B3:B37"/>
    <mergeCell ref="C37:E37"/>
    <mergeCell ref="A1:A2"/>
    <mergeCell ref="B1:B2"/>
    <mergeCell ref="C1:C2"/>
    <mergeCell ref="C56:E56"/>
    <mergeCell ref="A38:A44"/>
    <mergeCell ref="B38:B44"/>
    <mergeCell ref="C38:C39"/>
    <mergeCell ref="D38:D39"/>
    <mergeCell ref="E38:E39"/>
    <mergeCell ref="F57:G57"/>
    <mergeCell ref="H38:H39"/>
    <mergeCell ref="C44:E44"/>
    <mergeCell ref="A45:A56"/>
    <mergeCell ref="B45:B56"/>
    <mergeCell ref="C45:C46"/>
    <mergeCell ref="D45:D46"/>
    <mergeCell ref="E45:E46"/>
    <mergeCell ref="F45:G45"/>
    <mergeCell ref="H45:H46"/>
    <mergeCell ref="C79:E79"/>
    <mergeCell ref="A57:A69"/>
    <mergeCell ref="B57:B69"/>
    <mergeCell ref="C57:C58"/>
    <mergeCell ref="D57:D58"/>
    <mergeCell ref="E57:E58"/>
    <mergeCell ref="F80:G80"/>
    <mergeCell ref="H57:H58"/>
    <mergeCell ref="C69:E69"/>
    <mergeCell ref="A70:A79"/>
    <mergeCell ref="B70:B79"/>
    <mergeCell ref="C70:C71"/>
    <mergeCell ref="D70:D71"/>
    <mergeCell ref="E70:E71"/>
    <mergeCell ref="F70:G70"/>
    <mergeCell ref="H70:H71"/>
    <mergeCell ref="C105:E105"/>
    <mergeCell ref="A80:A87"/>
    <mergeCell ref="B80:B87"/>
    <mergeCell ref="C80:C81"/>
    <mergeCell ref="D80:D81"/>
    <mergeCell ref="E80:E81"/>
    <mergeCell ref="F106:G106"/>
    <mergeCell ref="H80:H81"/>
    <mergeCell ref="C87:E87"/>
    <mergeCell ref="A88:A105"/>
    <mergeCell ref="B88:B105"/>
    <mergeCell ref="C88:C89"/>
    <mergeCell ref="D88:D89"/>
    <mergeCell ref="E88:E89"/>
    <mergeCell ref="F88:G88"/>
    <mergeCell ref="H88:H89"/>
    <mergeCell ref="C156:E156"/>
    <mergeCell ref="A106:A134"/>
    <mergeCell ref="B106:B134"/>
    <mergeCell ref="C106:C107"/>
    <mergeCell ref="D106:D107"/>
    <mergeCell ref="E106:E107"/>
    <mergeCell ref="F157:G157"/>
    <mergeCell ref="H106:H107"/>
    <mergeCell ref="C134:E134"/>
    <mergeCell ref="A135:A156"/>
    <mergeCell ref="B135:B156"/>
    <mergeCell ref="C135:C136"/>
    <mergeCell ref="D135:D136"/>
    <mergeCell ref="E135:E136"/>
    <mergeCell ref="F135:G135"/>
    <mergeCell ref="H135:H136"/>
    <mergeCell ref="C197:E197"/>
    <mergeCell ref="A157:A166"/>
    <mergeCell ref="B157:B166"/>
    <mergeCell ref="C157:C158"/>
    <mergeCell ref="D157:D158"/>
    <mergeCell ref="E157:E158"/>
    <mergeCell ref="F198:G198"/>
    <mergeCell ref="H157:H158"/>
    <mergeCell ref="C166:E166"/>
    <mergeCell ref="A167:A197"/>
    <mergeCell ref="B167:B197"/>
    <mergeCell ref="C167:C168"/>
    <mergeCell ref="D167:D168"/>
    <mergeCell ref="E167:E168"/>
    <mergeCell ref="F167:G167"/>
    <mergeCell ref="H167:H168"/>
    <mergeCell ref="C234:E234"/>
    <mergeCell ref="A198:A213"/>
    <mergeCell ref="B198:B213"/>
    <mergeCell ref="C198:C199"/>
    <mergeCell ref="D198:D199"/>
    <mergeCell ref="E198:E199"/>
    <mergeCell ref="F235:G235"/>
    <mergeCell ref="H198:H199"/>
    <mergeCell ref="C213:E213"/>
    <mergeCell ref="A214:A234"/>
    <mergeCell ref="B214:B234"/>
    <mergeCell ref="C214:C215"/>
    <mergeCell ref="D214:D215"/>
    <mergeCell ref="E214:E215"/>
    <mergeCell ref="F214:G214"/>
    <mergeCell ref="H214:H215"/>
    <mergeCell ref="C263:E263"/>
    <mergeCell ref="A235:A254"/>
    <mergeCell ref="B235:B254"/>
    <mergeCell ref="C235:C236"/>
    <mergeCell ref="D235:D236"/>
    <mergeCell ref="E235:E236"/>
    <mergeCell ref="F264:G264"/>
    <mergeCell ref="H235:H236"/>
    <mergeCell ref="C254:E254"/>
    <mergeCell ref="A255:A263"/>
    <mergeCell ref="B255:B263"/>
    <mergeCell ref="C255:C256"/>
    <mergeCell ref="D255:D256"/>
    <mergeCell ref="E255:E256"/>
    <mergeCell ref="F255:G255"/>
    <mergeCell ref="H255:H256"/>
    <mergeCell ref="C325:E325"/>
    <mergeCell ref="A264:A313"/>
    <mergeCell ref="B264:B313"/>
    <mergeCell ref="C264:C265"/>
    <mergeCell ref="D264:D265"/>
    <mergeCell ref="E264:E265"/>
    <mergeCell ref="F326:G326"/>
    <mergeCell ref="H264:H265"/>
    <mergeCell ref="C313:E313"/>
    <mergeCell ref="A314:A325"/>
    <mergeCell ref="B314:B325"/>
    <mergeCell ref="C314:C315"/>
    <mergeCell ref="D314:D315"/>
    <mergeCell ref="E314:E315"/>
    <mergeCell ref="F314:G314"/>
    <mergeCell ref="H314:H315"/>
    <mergeCell ref="C334:C335"/>
    <mergeCell ref="A326:A333"/>
    <mergeCell ref="B326:B333"/>
    <mergeCell ref="C326:C327"/>
    <mergeCell ref="D326:D327"/>
    <mergeCell ref="E326:E327"/>
    <mergeCell ref="D334:D335"/>
    <mergeCell ref="H326:H327"/>
    <mergeCell ref="C333:E333"/>
    <mergeCell ref="A358:E358"/>
    <mergeCell ref="E334:E335"/>
    <mergeCell ref="F334:G334"/>
    <mergeCell ref="H334:H335"/>
    <mergeCell ref="C357:E357"/>
    <mergeCell ref="A334:A357"/>
    <mergeCell ref="B334:B3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dcterms:created xsi:type="dcterms:W3CDTF">1999-05-26T11:21:22Z</dcterms:created>
  <dcterms:modified xsi:type="dcterms:W3CDTF">2014-03-27T09:17:30Z</dcterms:modified>
  <cp:category/>
  <cp:version/>
  <cp:contentType/>
  <cp:contentStatus/>
</cp:coreProperties>
</file>